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32CAC7A5-EE7E-400B-9EE0-33DA1212DA46}" xr6:coauthVersionLast="47" xr6:coauthVersionMax="47" xr10:uidLastSave="{00000000-0000-0000-0000-000000000000}"/>
  <bookViews>
    <workbookView xWindow="-120" yWindow="-120" windowWidth="29040" windowHeight="15720" tabRatio="751" activeTab="1" xr2:uid="{00000000-000D-0000-FFFF-FFFF00000000}"/>
  </bookViews>
  <sheets>
    <sheet name="İndirimli Makarnalık Buğ." sheetId="11" r:id="rId1"/>
    <sheet name="Makarnalık ELÜS" sheetId="10" r:id="rId2"/>
    <sheet name="İthal Ekmeklik Elüs+TMO" sheetId="8" r:id="rId3"/>
    <sheet name="Ekmeklik ELÜS" sheetId="9" r:id="rId4"/>
    <sheet name="Arpa ELÜS" sheetId="5" r:id="rId5"/>
    <sheet name="İthal Arpa ELÜS" sheetId="7" r:id="rId6"/>
  </sheets>
  <definedNames>
    <definedName name="_xlnm._FilterDatabase" localSheetId="4" hidden="1">'Arpa ELÜS'!$A$3:$F$141</definedName>
    <definedName name="_xlnm._FilterDatabase" localSheetId="5" hidden="1">'İthal Arpa ELÜS'!$A$3:$F$6</definedName>
    <definedName name="_xlnm.Print_Area" localSheetId="4">'Arpa ELÜS'!$A$1:$F$345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1" l="1"/>
  <c r="F24" i="11"/>
  <c r="F77" i="11" s="1"/>
  <c r="F314" i="9" l="1"/>
  <c r="F308" i="9"/>
  <c r="F304" i="9"/>
  <c r="F285" i="9"/>
  <c r="F282" i="9"/>
  <c r="F271" i="9"/>
  <c r="F262" i="9"/>
  <c r="F259" i="9"/>
  <c r="F252" i="9"/>
  <c r="F247" i="9"/>
  <c r="F237" i="9"/>
  <c r="F221" i="9"/>
  <c r="F155" i="9"/>
  <c r="F123" i="9"/>
  <c r="F113" i="9"/>
  <c r="F107" i="9"/>
  <c r="F105" i="9"/>
  <c r="F101" i="9"/>
  <c r="F87" i="9"/>
  <c r="F68" i="9"/>
  <c r="F63" i="9"/>
  <c r="F56" i="9"/>
  <c r="F54" i="9"/>
  <c r="F46" i="9"/>
  <c r="F27" i="9"/>
  <c r="F21" i="9"/>
  <c r="F15" i="9"/>
  <c r="F315" i="9" l="1"/>
  <c r="F145" i="10" l="1"/>
  <c r="F136" i="10"/>
  <c r="F114" i="10"/>
  <c r="F108" i="10"/>
  <c r="F99" i="10"/>
  <c r="F90" i="10"/>
  <c r="F47" i="10"/>
  <c r="F39" i="10"/>
  <c r="F32" i="10"/>
  <c r="F13" i="10"/>
  <c r="F146" i="10" l="1"/>
  <c r="F35" i="8"/>
  <c r="F31" i="8"/>
  <c r="F29" i="8"/>
  <c r="F27" i="8"/>
  <c r="F19" i="8"/>
  <c r="F15" i="8"/>
  <c r="C7" i="8"/>
  <c r="F36" i="8" l="1"/>
  <c r="F344" i="5"/>
  <c r="F135" i="5"/>
  <c r="F132" i="5"/>
  <c r="F130" i="5"/>
  <c r="F126" i="5"/>
  <c r="F123" i="5"/>
  <c r="F121" i="5"/>
  <c r="F80" i="5"/>
  <c r="F78" i="5"/>
  <c r="F74" i="5"/>
  <c r="F54" i="5"/>
  <c r="F51" i="5"/>
  <c r="F49" i="5"/>
  <c r="F47" i="5"/>
  <c r="F45" i="5"/>
  <c r="F43" i="5"/>
  <c r="F33" i="5"/>
  <c r="F29" i="5"/>
  <c r="F23" i="5"/>
  <c r="F142" i="5"/>
  <c r="F20" i="5" l="1"/>
  <c r="F9" i="5"/>
  <c r="F5" i="5"/>
  <c r="F345" i="5" l="1"/>
  <c r="F7" i="7"/>
</calcChain>
</file>

<file path=xl/sharedStrings.xml><?xml version="1.0" encoding="utf-8"?>
<sst xmlns="http://schemas.openxmlformats.org/spreadsheetml/2006/main" count="1591" uniqueCount="815">
  <si>
    <t xml:space="preserve">BAŞMÜDÜRLÜK </t>
  </si>
  <si>
    <t>MAHSUL YILI</t>
  </si>
  <si>
    <t xml:space="preserve">ÜRÜN KODU </t>
  </si>
  <si>
    <t>TOPLAM</t>
  </si>
  <si>
    <t xml:space="preserve">MİKTAR </t>
  </si>
  <si>
    <t>SAMSUN</t>
  </si>
  <si>
    <t>LİSANSLI DEPO ADI</t>
  </si>
  <si>
    <t>ISIN</t>
  </si>
  <si>
    <t>ANKARA</t>
  </si>
  <si>
    <t>ESKİŞEHİR</t>
  </si>
  <si>
    <t>KIRIKKALE</t>
  </si>
  <si>
    <t>KIRKLARELİ</t>
  </si>
  <si>
    <t>KONYA</t>
  </si>
  <si>
    <t>AKSARAY</t>
  </si>
  <si>
    <t>BATMAN</t>
  </si>
  <si>
    <t>DİYARBAKIR</t>
  </si>
  <si>
    <t>KAYSERİ</t>
  </si>
  <si>
    <t>SİVAS</t>
  </si>
  <si>
    <t>ŞANLIURFA</t>
  </si>
  <si>
    <t>YOZGAT</t>
  </si>
  <si>
    <t>ADIYAMAN</t>
  </si>
  <si>
    <t>AFYONKARAHİSAR</t>
  </si>
  <si>
    <t>TRXXFXA52219</t>
  </si>
  <si>
    <t>TRXAKSA32219</t>
  </si>
  <si>
    <t>TRXAKSA52217</t>
  </si>
  <si>
    <t>TRXXEIA12217</t>
  </si>
  <si>
    <t>TRXTKTA62214</t>
  </si>
  <si>
    <t>TRXATUA32216</t>
  </si>
  <si>
    <t>TRXALTA32215</t>
  </si>
  <si>
    <t>TRXXIIA12218</t>
  </si>
  <si>
    <t>TRXXEPA12212</t>
  </si>
  <si>
    <t>TRXXGDA32211</t>
  </si>
  <si>
    <t>EDİRNE</t>
  </si>
  <si>
    <t>TRXXEDA32216</t>
  </si>
  <si>
    <t>ERZURUM</t>
  </si>
  <si>
    <t>GAZİANTEP</t>
  </si>
  <si>
    <t>TRXXLOA22417</t>
  </si>
  <si>
    <t>TRXXHDA22210</t>
  </si>
  <si>
    <t>TRXASLA22218</t>
  </si>
  <si>
    <t>TRXASLAC2214</t>
  </si>
  <si>
    <t>TRXASLAA2216</t>
  </si>
  <si>
    <t>TRXASLA82212</t>
  </si>
  <si>
    <t>TRXATTA22219</t>
  </si>
  <si>
    <t>TRXXHUA32213</t>
  </si>
  <si>
    <t>TRXSRCA12212</t>
  </si>
  <si>
    <t>TRXGZLA22210</t>
  </si>
  <si>
    <t>TRXXBJA22210</t>
  </si>
  <si>
    <t>TRXXGSA22210</t>
  </si>
  <si>
    <t>TRXSRCA32210</t>
  </si>
  <si>
    <t>TRXXHDA32219</t>
  </si>
  <si>
    <t>TRXASLA32217</t>
  </si>
  <si>
    <t>TRXASLAD2213</t>
  </si>
  <si>
    <t>TRXASLA92211</t>
  </si>
  <si>
    <t>TRXYALA32215</t>
  </si>
  <si>
    <t>TRXEVDA22211</t>
  </si>
  <si>
    <t>TRXXFEA32211</t>
  </si>
  <si>
    <t>TRXATTA32218</t>
  </si>
  <si>
    <t>TRXEVDA12212</t>
  </si>
  <si>
    <t>TRXSRCA22211</t>
  </si>
  <si>
    <t>TRXXHRA22210</t>
  </si>
  <si>
    <t>TRXXFGA22217</t>
  </si>
  <si>
    <t>TRXGZLA32219</t>
  </si>
  <si>
    <t>TRXXIBA42210</t>
  </si>
  <si>
    <t>TRXXHUA22214</t>
  </si>
  <si>
    <t>TRXXGZA32214</t>
  </si>
  <si>
    <t>TRXTOPA22218</t>
  </si>
  <si>
    <t>TRXXILA02213</t>
  </si>
  <si>
    <t>TRXKTUA72211</t>
  </si>
  <si>
    <t>TRXTOPA42216</t>
  </si>
  <si>
    <t>TRXKTUA32215</t>
  </si>
  <si>
    <t>TRXKLDA22219</t>
  </si>
  <si>
    <t>TRXSRCA42219</t>
  </si>
  <si>
    <t>TRXXBJA32219</t>
  </si>
  <si>
    <t>TRXHKMA12219</t>
  </si>
  <si>
    <t>TRXXFYA32219</t>
  </si>
  <si>
    <t>TRXXIZA02213</t>
  </si>
  <si>
    <t>TRXXJBA02212</t>
  </si>
  <si>
    <t>TRXHKMA22218</t>
  </si>
  <si>
    <t>MUŞ</t>
  </si>
  <si>
    <t>TRXXJSA12314</t>
  </si>
  <si>
    <t>EK-1/E</t>
  </si>
  <si>
    <t>TRXERGA42319</t>
  </si>
  <si>
    <t>TRXXFXA82315</t>
  </si>
  <si>
    <t>TRXXKEA02313</t>
  </si>
  <si>
    <t>TRXALTAA2314</t>
  </si>
  <si>
    <t>TRXALTAB2313</t>
  </si>
  <si>
    <t>TRXXGCA42311</t>
  </si>
  <si>
    <t>TRXXLFA12317</t>
  </si>
  <si>
    <t>TRXXEFA52318</t>
  </si>
  <si>
    <t>TRXXGOA52315</t>
  </si>
  <si>
    <t>TRXXJVA02319</t>
  </si>
  <si>
    <t>TRXXIJA22314</t>
  </si>
  <si>
    <t>TRXXIIA22316</t>
  </si>
  <si>
    <t>TRXXIGA22310</t>
  </si>
  <si>
    <t>DENİZLİ</t>
  </si>
  <si>
    <t>TRXXJZA02310</t>
  </si>
  <si>
    <t>TRXXLNA02312</t>
  </si>
  <si>
    <t>TRXXTZA12318</t>
  </si>
  <si>
    <t>TRXXKBA02319</t>
  </si>
  <si>
    <t>TRXXEPA22310</t>
  </si>
  <si>
    <t>TRXXGDA52318</t>
  </si>
  <si>
    <t>TRXXJAA12312</t>
  </si>
  <si>
    <t>TRXXESA22314</t>
  </si>
  <si>
    <t>TRXXHPA22313</t>
  </si>
  <si>
    <t>TRXXJRA02317</t>
  </si>
  <si>
    <t>TRXXEDA42314</t>
  </si>
  <si>
    <t>TRXXIRA82311</t>
  </si>
  <si>
    <t>TRXXEGA22319</t>
  </si>
  <si>
    <t>KAHRAMANMARAŞ</t>
  </si>
  <si>
    <t>TRXXIPA22311</t>
  </si>
  <si>
    <t>TRXXJOA12313</t>
  </si>
  <si>
    <t>TRXKAYAH2311</t>
  </si>
  <si>
    <t>TRXKAYAI2310</t>
  </si>
  <si>
    <t>TRXXEJA42311</t>
  </si>
  <si>
    <t>TRXXEJA52310</t>
  </si>
  <si>
    <t>TRXXGGA32313</t>
  </si>
  <si>
    <t>TRXXGJA42316</t>
  </si>
  <si>
    <t>TRXXGJA52315</t>
  </si>
  <si>
    <t>TRXXGHA42310</t>
  </si>
  <si>
    <t>TRXXGHA52319</t>
  </si>
  <si>
    <t>TRXRUTA32319</t>
  </si>
  <si>
    <t>TRXRUTA42318</t>
  </si>
  <si>
    <t>TRXXHVA42319</t>
  </si>
  <si>
    <t>TRXXHVA52318</t>
  </si>
  <si>
    <t>TRXXELA52316</t>
  </si>
  <si>
    <t>TRXXFTA42317</t>
  </si>
  <si>
    <t>TRXXFTA52316</t>
  </si>
  <si>
    <t>TRXPLTA42311</t>
  </si>
  <si>
    <t>TRXPLTA52310</t>
  </si>
  <si>
    <t>TRXXGLA22314</t>
  </si>
  <si>
    <t>TRXMYSAG2310</t>
  </si>
  <si>
    <t>TRXXJIA42312</t>
  </si>
  <si>
    <t>TRXXGBA62311</t>
  </si>
  <si>
    <t>TRXXFVA52312</t>
  </si>
  <si>
    <t>TRXXHZA42310</t>
  </si>
  <si>
    <t>TRXXHZA52319</t>
  </si>
  <si>
    <t>TRXKTUAH2314</t>
  </si>
  <si>
    <t>TRXKAYAF2313</t>
  </si>
  <si>
    <t>TRXKAYAG2312</t>
  </si>
  <si>
    <t>TEKİRDAĞ</t>
  </si>
  <si>
    <t>TRXXEOA32312</t>
  </si>
  <si>
    <t>TRXXHNA02310</t>
  </si>
  <si>
    <t>TRXKTUAL2318</t>
  </si>
  <si>
    <t>TRXXGKA42314</t>
  </si>
  <si>
    <t>TRXXEEA52311</t>
  </si>
  <si>
    <t>TRXXEKA32310</t>
  </si>
  <si>
    <t>TRXMYSAB2315</t>
  </si>
  <si>
    <t>TRXMYSAC2314</t>
  </si>
  <si>
    <t>TRXXDTA72319</t>
  </si>
  <si>
    <t>2025 OCAK AYINDA SATIŞA AÇILAN ELÜS ARPA STOKLARI (KG)</t>
  </si>
  <si>
    <t>2023</t>
  </si>
  <si>
    <t>2112</t>
  </si>
  <si>
    <t>ÖZB LİDAŞ</t>
  </si>
  <si>
    <t>BALSAN</t>
  </si>
  <si>
    <t>TİGRİS GAP</t>
  </si>
  <si>
    <t>CENSA</t>
  </si>
  <si>
    <t>ÖZPERVANE AGRO</t>
  </si>
  <si>
    <t>KUŞAT TARIM</t>
  </si>
  <si>
    <t>2022</t>
  </si>
  <si>
    <t>ERK LİDAŞ</t>
  </si>
  <si>
    <t>2111</t>
  </si>
  <si>
    <t>AKF AGRO</t>
  </si>
  <si>
    <t>EROĞLU AGRO</t>
  </si>
  <si>
    <t>ŞEVGİNLER</t>
  </si>
  <si>
    <t>MERZİFON TARIM</t>
  </si>
  <si>
    <t>BAŞAK SARIKAYA</t>
  </si>
  <si>
    <t>GAP ŞANLIURFA</t>
  </si>
  <si>
    <t>TMO-TOBB LİDAŞ</t>
  </si>
  <si>
    <t>AKSARAY TB (ARATOL)</t>
  </si>
  <si>
    <t>AKSARAY TB (EŞMEKAYA)</t>
  </si>
  <si>
    <t>ALTUNTAŞ (ACIPINAR)</t>
  </si>
  <si>
    <t>ALTUNTAŞ (AĞAÇÖREN)</t>
  </si>
  <si>
    <t>AS LİDAŞ (ÇUMRA)</t>
  </si>
  <si>
    <t>AS LİDAŞ (KARATAY)</t>
  </si>
  <si>
    <t>AS LİDAŞ (YUNAK)</t>
  </si>
  <si>
    <t>AS LİDAŞ (SARAY)</t>
  </si>
  <si>
    <t>ALTILAR (KULU)</t>
  </si>
  <si>
    <t>ATARLAR (SULTANHANI)</t>
  </si>
  <si>
    <t>ERGÜNLER (ELAZIĞ)</t>
  </si>
  <si>
    <t>EVLİK (KARATAY)</t>
  </si>
  <si>
    <t>EVLİK (ÇUMRA)</t>
  </si>
  <si>
    <t>GÜZEL TARIM (CİHANBEYLİ)</t>
  </si>
  <si>
    <t>HEKİMOĞLU</t>
  </si>
  <si>
    <t>KAYSERİ ŞEKER (ŞARKIŞLA)</t>
  </si>
  <si>
    <t>KAYSERİ ŞEKER (DEVELİ)</t>
  </si>
  <si>
    <t>KONYA TARIM (KULU)</t>
  </si>
  <si>
    <t>KAİNAT (ACIKUYU)</t>
  </si>
  <si>
    <t>KAİNAT (KARAMAN)</t>
  </si>
  <si>
    <t>KAİNAT (KANGAL)</t>
  </si>
  <si>
    <t>KAİNAT (YOZGAT)</t>
  </si>
  <si>
    <t>MY SİLO (ŞEFAATLİ)</t>
  </si>
  <si>
    <t>MY SİLO (KIRKLARELİ)</t>
  </si>
  <si>
    <t>POLAT AGRO (BOĞAZLIYAN)</t>
  </si>
  <si>
    <t>RUHBAŞ</t>
  </si>
  <si>
    <t>SARAÇ (MERKEZ)</t>
  </si>
  <si>
    <t>SARAÇ (BEYŞEHİR)</t>
  </si>
  <si>
    <t>TK (ŞEREFLİKOÇHİSAR)</t>
  </si>
  <si>
    <t>TOPRAK (KAZIMKARABEKİR)</t>
  </si>
  <si>
    <t>TOPRAK (ALTINEKİN)</t>
  </si>
  <si>
    <t>MATLI (KONYA)</t>
  </si>
  <si>
    <t>AFYON BORSA (DİNAR)</t>
  </si>
  <si>
    <t>PAMUKKALE (UŞAK)</t>
  </si>
  <si>
    <t>DOĞA AKBULUT</t>
  </si>
  <si>
    <t>HASANOĞULLARI (AKSARAY)</t>
  </si>
  <si>
    <t>BEYOĞLU AGRO</t>
  </si>
  <si>
    <t>ANKARA TB</t>
  </si>
  <si>
    <t>MATLI (POLATLI)</t>
  </si>
  <si>
    <t>SERHAT</t>
  </si>
  <si>
    <t>SİLVAN VARLIK</t>
  </si>
  <si>
    <t>MSG</t>
  </si>
  <si>
    <t>TANELSAN</t>
  </si>
  <si>
    <t>PAMUKKALE (HONAZ)</t>
  </si>
  <si>
    <t>DENİZLİ BORSA</t>
  </si>
  <si>
    <t>PAMUKKALE (TAVAS)</t>
  </si>
  <si>
    <t>BETA GEN (BİSMİL)</t>
  </si>
  <si>
    <t>ATABEY</t>
  </si>
  <si>
    <t>TMO-TOBB (KEŞAN)</t>
  </si>
  <si>
    <t>AZİZİYE</t>
  </si>
  <si>
    <t>ALTINBİLEK (MERKEZ)</t>
  </si>
  <si>
    <t>BEŞLER LİDAŞ</t>
  </si>
  <si>
    <t>AFŞİN ELBİSTAN</t>
  </si>
  <si>
    <t>EKBER</t>
  </si>
  <si>
    <t>YENİ PAZAR TARIM (BOĞAZLIYAN)</t>
  </si>
  <si>
    <t>POLAT AGRO (ÖZLER)</t>
  </si>
  <si>
    <t>HİMMETDEDE LİDAŞ (KOCASİNAN)</t>
  </si>
  <si>
    <t>SENTİNUS (SARIOĞLAN)</t>
  </si>
  <si>
    <t>ERC</t>
  </si>
  <si>
    <t>ESERLER</t>
  </si>
  <si>
    <t>POLAT AGRO (KOZAKLI)</t>
  </si>
  <si>
    <t>TMO-TOBB (KESKİN)</t>
  </si>
  <si>
    <t>TEKA (KARAKEÇİLİ)</t>
  </si>
  <si>
    <t>ULİDAŞ (ÇERİKLİ)</t>
  </si>
  <si>
    <t>LDR TARIM (KARAPINAR)</t>
  </si>
  <si>
    <t>LDR TARIM (KARATAY)</t>
  </si>
  <si>
    <t>KAHVECİ AGRO</t>
  </si>
  <si>
    <t xml:space="preserve">İSMAİL HAKAN BALTAOĞLU TARIM </t>
  </si>
  <si>
    <t>LARENDE</t>
  </si>
  <si>
    <t>KOÇAKER</t>
  </si>
  <si>
    <t>KULUSAN</t>
  </si>
  <si>
    <t>AŞIROĞULLARI</t>
  </si>
  <si>
    <t>BİZİM TARIM</t>
  </si>
  <si>
    <t>YALNIZLAR (KULU)</t>
  </si>
  <si>
    <t>MATLI (ERGENE)</t>
  </si>
  <si>
    <t>TMO-TOBB (HAYRABOLU)</t>
  </si>
  <si>
    <t>TMO-TOBB (SARIKAYA)</t>
  </si>
  <si>
    <t>SARAYLI</t>
  </si>
  <si>
    <t>GENEL TOPLAM</t>
  </si>
  <si>
    <t>TRXXFWA42212</t>
  </si>
  <si>
    <t>2025 OCAK AYINDA SATIŞA AÇILAN TMO İTHAL EKMEKLİK BUĞDAY STOKLARI (TON)</t>
  </si>
  <si>
    <t>HATAY</t>
  </si>
  <si>
    <t>MERSİN</t>
  </si>
  <si>
    <t>2025 OCAK AYINDA SATIŞA AÇILAN ELÜS İTHAL EKMEKLİK BUĞDAY STOKLARI (KG)</t>
  </si>
  <si>
    <t>ALTILAR (BALA)</t>
  </si>
  <si>
    <t>TRXATTBA2216</t>
  </si>
  <si>
    <t>TEKA (BALA)</t>
  </si>
  <si>
    <t>TRXXGBBL2211</t>
  </si>
  <si>
    <t>SÜPERSON</t>
  </si>
  <si>
    <t>TRXXKNB02312</t>
  </si>
  <si>
    <t>BALIKESİR</t>
  </si>
  <si>
    <t>BANDIRMA TB</t>
  </si>
  <si>
    <t>TRXXINBA2218</t>
  </si>
  <si>
    <t>1001 LİDAŞ</t>
  </si>
  <si>
    <t>TRXXFLB12216</t>
  </si>
  <si>
    <t>BALIKESİR HUBUBAT</t>
  </si>
  <si>
    <t>TRXXFRBQ2318</t>
  </si>
  <si>
    <t>ALTINBİLEK (ALPU)</t>
  </si>
  <si>
    <t>TRXXGVB52219</t>
  </si>
  <si>
    <t>TRXXEGB62214</t>
  </si>
  <si>
    <t>ALTINBİLEK (ÇİFTELER)</t>
  </si>
  <si>
    <t>TRXXEHB82210</t>
  </si>
  <si>
    <t>MY SİLO (ESKİŞEHİR)</t>
  </si>
  <si>
    <t>TRXMYSBA2323</t>
  </si>
  <si>
    <t>TRXMYSB12231</t>
  </si>
  <si>
    <t>TK (KAYMAZ)</t>
  </si>
  <si>
    <t>TRXTKTB12225</t>
  </si>
  <si>
    <t>DÜLGER</t>
  </si>
  <si>
    <t>TRXXIAB52219</t>
  </si>
  <si>
    <t>TRXHKMB52213</t>
  </si>
  <si>
    <t>TRXXFVB62210</t>
  </si>
  <si>
    <t>DOĞU MARMARA</t>
  </si>
  <si>
    <t>TRXXEUB12210</t>
  </si>
  <si>
    <t>SAKARYA TB</t>
  </si>
  <si>
    <t>TRXXJGB02219</t>
  </si>
  <si>
    <t>TRXXJGB12317</t>
  </si>
  <si>
    <t>EK-1/C</t>
  </si>
  <si>
    <t>2025 OCAK AYINDA SATIŞA AÇILAN ELÜS MAKARNALIK BUĞDAY STOKLARI (KG)</t>
  </si>
  <si>
    <t>AFYON</t>
  </si>
  <si>
    <t>TRXXKEB12310</t>
  </si>
  <si>
    <t>TRXALTBG2317</t>
  </si>
  <si>
    <t>TRXALTB32213</t>
  </si>
  <si>
    <t>TRXALTBE2319</t>
  </si>
  <si>
    <t>ALTUNTAŞ (YAPILCAN)</t>
  </si>
  <si>
    <t>TRXALTBA2214</t>
  </si>
  <si>
    <t>TRXXGCBI2314</t>
  </si>
  <si>
    <t>TRXXGCBJ2313</t>
  </si>
  <si>
    <t>TRXTKTB32314</t>
  </si>
  <si>
    <t>TRXATTB92210</t>
  </si>
  <si>
    <t>1123</t>
  </si>
  <si>
    <t>TRXXTZB12316</t>
  </si>
  <si>
    <t>TRXXEPBM2315</t>
  </si>
  <si>
    <t>TRXXGDBP2314</t>
  </si>
  <si>
    <t>DURAK</t>
  </si>
  <si>
    <t>TRXXGUBA2211</t>
  </si>
  <si>
    <t>TRXXGUBQ2312</t>
  </si>
  <si>
    <t>TRXXGUBR2311</t>
  </si>
  <si>
    <t>TRXXJAB42218</t>
  </si>
  <si>
    <t>TRXXJAB52217</t>
  </si>
  <si>
    <t>ÇELİKOĞULLARI</t>
  </si>
  <si>
    <t>TRXXFCB52211</t>
  </si>
  <si>
    <t>TRXXFCB82317</t>
  </si>
  <si>
    <t>TRXXHPB62317</t>
  </si>
  <si>
    <t>BİRLER</t>
  </si>
  <si>
    <t>TRXXIDBB2219</t>
  </si>
  <si>
    <t>BETA GEN (YENİŞEHİR)</t>
  </si>
  <si>
    <t>TRXXEPBL2217</t>
  </si>
  <si>
    <t>TRXXJRB02315</t>
  </si>
  <si>
    <t>TRXXJRB12314</t>
  </si>
  <si>
    <t>TRXXIAB32211</t>
  </si>
  <si>
    <t>1141</t>
  </si>
  <si>
    <t>AKBAL HUBUBAT</t>
  </si>
  <si>
    <t>TRXXFHBE2314</t>
  </si>
  <si>
    <t>1122</t>
  </si>
  <si>
    <t>TRXXFHBF2313</t>
  </si>
  <si>
    <t>TİRYAKİ (GAZİANTEP)</t>
  </si>
  <si>
    <t>TRXTYTBU2313</t>
  </si>
  <si>
    <t>1121</t>
  </si>
  <si>
    <t>TRXTYTBT2316</t>
  </si>
  <si>
    <t>GRAİN (KIRIKHAN-2)</t>
  </si>
  <si>
    <t>TRXXJPBA2314</t>
  </si>
  <si>
    <t>NAROVA TARIM</t>
  </si>
  <si>
    <t>TRXXTUBB2314</t>
  </si>
  <si>
    <t>ATA LİDAŞ</t>
  </si>
  <si>
    <t>TRXATABQ2318</t>
  </si>
  <si>
    <t>TRXATABP2319</t>
  </si>
  <si>
    <t>TRXXJOB12311</t>
  </si>
  <si>
    <t>TRXXJOB22310</t>
  </si>
  <si>
    <t>TRXKAYB62311</t>
  </si>
  <si>
    <t>TRXKAYB72310</t>
  </si>
  <si>
    <t>TRXXEJB32211</t>
  </si>
  <si>
    <t>TRXXEJB62317</t>
  </si>
  <si>
    <t>TRXXEJB82315</t>
  </si>
  <si>
    <t>TRXXGGB32212</t>
  </si>
  <si>
    <t>TRXXGGBC2316</t>
  </si>
  <si>
    <t>TRXXGGBD2315</t>
  </si>
  <si>
    <t>TRXXGGBE2314</t>
  </si>
  <si>
    <t>TRXXGJBI2218</t>
  </si>
  <si>
    <t>TRXXGJBJ2217</t>
  </si>
  <si>
    <t>TRXXGJBO2319</t>
  </si>
  <si>
    <t>TRXXGJBP2318</t>
  </si>
  <si>
    <t>TRXXGHB62217</t>
  </si>
  <si>
    <t>TRXXGHBD2314</t>
  </si>
  <si>
    <t>TRXXGHBE2313</t>
  </si>
  <si>
    <t>TRXXGHBF2312</t>
  </si>
  <si>
    <t>TRXRUTB32218</t>
  </si>
  <si>
    <t>TRXRUTBD2310</t>
  </si>
  <si>
    <t>TRXRUTBE2319</t>
  </si>
  <si>
    <t>TRXXHVB72215</t>
  </si>
  <si>
    <t>TRXXHVB82214</t>
  </si>
  <si>
    <t>TRXXHVBH2311</t>
  </si>
  <si>
    <t>TRXXHVBI2310</t>
  </si>
  <si>
    <t>KAYSERİ ŞEKER (BOĞAZLIYAN)</t>
  </si>
  <si>
    <t>TRXKAYBU2214</t>
  </si>
  <si>
    <t>TRXKAYBX2310</t>
  </si>
  <si>
    <t>TRXKAYBY2319</t>
  </si>
  <si>
    <t>TRXXELB42216</t>
  </si>
  <si>
    <t>TRXXELB52215</t>
  </si>
  <si>
    <t>TRXXELBI2315</t>
  </si>
  <si>
    <t>TRXXFTB42216</t>
  </si>
  <si>
    <t>TRXXFTB92310</t>
  </si>
  <si>
    <t>TRXXFTBA2314</t>
  </si>
  <si>
    <t>TRXXFTBB2313</t>
  </si>
  <si>
    <t>TRXPLTB32211</t>
  </si>
  <si>
    <t>TRXPLTB42210</t>
  </si>
  <si>
    <t>TRXPLTB82315</t>
  </si>
  <si>
    <t>TRXPLTBA2316</t>
  </si>
  <si>
    <t>TRXXGLB42211</t>
  </si>
  <si>
    <t>TRXXGLB52210</t>
  </si>
  <si>
    <t>TRXXGLB92315</t>
  </si>
  <si>
    <t>TRXXGLBA2311</t>
  </si>
  <si>
    <t>TRXTOPB22216</t>
  </si>
  <si>
    <t>TRXKTUBQ2338</t>
  </si>
  <si>
    <t>TRXKTUBR2337</t>
  </si>
  <si>
    <t>TOPRAK (KADINHANI)</t>
  </si>
  <si>
    <t>TRXTOPBV2318</t>
  </si>
  <si>
    <t>AS LİDAŞ (KARAPINAR)</t>
  </si>
  <si>
    <t>TRXASLBW2318</t>
  </si>
  <si>
    <t>TRXASLBJ2315</t>
  </si>
  <si>
    <t>TEZCAN TARIM</t>
  </si>
  <si>
    <t>TRXTZCBD2213</t>
  </si>
  <si>
    <t>TRXTZCBJ2316</t>
  </si>
  <si>
    <t>KIRŞEHİR</t>
  </si>
  <si>
    <t>TMO-TOBB (MUCUR)</t>
  </si>
  <si>
    <t>TRXTTDB42219</t>
  </si>
  <si>
    <t>MARDİN</t>
  </si>
  <si>
    <t>MEZOPOTAMYA</t>
  </si>
  <si>
    <t>TRXXEMBW2217</t>
  </si>
  <si>
    <t>UNSAN</t>
  </si>
  <si>
    <t>TRXUNSB82214</t>
  </si>
  <si>
    <t>DİCLE İPEKYOLU</t>
  </si>
  <si>
    <t>TRXXFDBD2210</t>
  </si>
  <si>
    <t>TRXXFDBI2314</t>
  </si>
  <si>
    <t>KIZILTEPE AGRO</t>
  </si>
  <si>
    <t>TRXKTPBA2317</t>
  </si>
  <si>
    <t>YİĞİTLER AGRO</t>
  </si>
  <si>
    <t>TRXXFOB92311</t>
  </si>
  <si>
    <t>TRXKTUBH2230</t>
  </si>
  <si>
    <t>SİVAS LİDAŞ</t>
  </si>
  <si>
    <t>TRXSLTBA2214</t>
  </si>
  <si>
    <t>TRXKTUB92324</t>
  </si>
  <si>
    <t>TRXSLTBI2315</t>
  </si>
  <si>
    <t>BALKIR</t>
  </si>
  <si>
    <t>TRXXGMBD2218</t>
  </si>
  <si>
    <t>GM LİDAŞ</t>
  </si>
  <si>
    <t>TRXXHOB32214</t>
  </si>
  <si>
    <t>TRXKTUBH2248</t>
  </si>
  <si>
    <t>TRXKTUBQ2346</t>
  </si>
  <si>
    <t>TRXKTUBR2345</t>
  </si>
  <si>
    <t>TRXXGKB62211</t>
  </si>
  <si>
    <t>TRXXGKB72210</t>
  </si>
  <si>
    <t>TRXXGKB82219</t>
  </si>
  <si>
    <t>TRXXGKB92317</t>
  </si>
  <si>
    <t>TRXXGKBA2312</t>
  </si>
  <si>
    <t>TRXXGKBB2311</t>
  </si>
  <si>
    <t>TRXXEEB12214</t>
  </si>
  <si>
    <t>TRXXEEB22213</t>
  </si>
  <si>
    <t>TRXXEEB32212</t>
  </si>
  <si>
    <t>TRXXEEB62318</t>
  </si>
  <si>
    <t>TRXXEEB72317</t>
  </si>
  <si>
    <t>ULİDAŞ (SORGUN)</t>
  </si>
  <si>
    <t>TRXXBMBL2213</t>
  </si>
  <si>
    <t>TRXXBMBM2212</t>
  </si>
  <si>
    <t>MY SİLO (YERKÖY)</t>
  </si>
  <si>
    <t>TRXMYSBF2229</t>
  </si>
  <si>
    <t>TRXMYSBG2228</t>
  </si>
  <si>
    <t>TRXMYSB22222</t>
  </si>
  <si>
    <t>TRXMYSBS2315</t>
  </si>
  <si>
    <t>TRXXDTB42310</t>
  </si>
  <si>
    <t>TRXXDTB52319</t>
  </si>
  <si>
    <t>POLER URFA (ŞANLIURFA MERKEZ)</t>
  </si>
  <si>
    <t>TRXXFBB72310</t>
  </si>
  <si>
    <t>ŞEN LİDAŞ</t>
  </si>
  <si>
    <t>TRXXHEB92318</t>
  </si>
  <si>
    <t>YİĞİT AGRO (EYYÜBİYE-1)</t>
  </si>
  <si>
    <t>TRXXETB62316</t>
  </si>
  <si>
    <t>VİRANŞEHİR LİDAŞ</t>
  </si>
  <si>
    <t>TRXXFPBG2312</t>
  </si>
  <si>
    <t>TRXXFPBH2311</t>
  </si>
  <si>
    <t>TK (VİRANŞEHİR)</t>
  </si>
  <si>
    <t>TRXTKTBC2311</t>
  </si>
  <si>
    <t>EK-1/D</t>
  </si>
  <si>
    <t>2025 OCAK AYINDA SATIŞA AÇILAN ELÜS YERLİ EKMEKLİK BUĞDAY STOKLARI (KG)</t>
  </si>
  <si>
    <t>ADANA</t>
  </si>
  <si>
    <t>ÖZEKİZLER AGRO</t>
  </si>
  <si>
    <t>TRXOZKB92316</t>
  </si>
  <si>
    <t>SARILAR</t>
  </si>
  <si>
    <t>TRXXHIBH2318</t>
  </si>
  <si>
    <t>TRXXHIBF2310</t>
  </si>
  <si>
    <t>TRXXHIBG2319</t>
  </si>
  <si>
    <t>BAĞIŞLAR</t>
  </si>
  <si>
    <t>TRXXFABA2315</t>
  </si>
  <si>
    <t>AKGÜLLER</t>
  </si>
  <si>
    <t>TRXALDB22317</t>
  </si>
  <si>
    <t>ALTINAGRO</t>
  </si>
  <si>
    <t>TRXALGBA2318</t>
  </si>
  <si>
    <t>SANDIKÇI</t>
  </si>
  <si>
    <t>TRXSTLB62311</t>
  </si>
  <si>
    <t>KÖSEOĞLU AGRO</t>
  </si>
  <si>
    <t>TRXKOABS2319</t>
  </si>
  <si>
    <t>TRXKOABR2310</t>
  </si>
  <si>
    <t xml:space="preserve">ATB ÇUKUROVA </t>
  </si>
  <si>
    <t>TRXATBBG2319</t>
  </si>
  <si>
    <t>TEKİN (BESNİ)</t>
  </si>
  <si>
    <t>TRXXFNBN2315</t>
  </si>
  <si>
    <t>FLORA TARIM</t>
  </si>
  <si>
    <t>TRXXHJBE2310</t>
  </si>
  <si>
    <t>TRXERGB62315</t>
  </si>
  <si>
    <t>TRXERGB72314</t>
  </si>
  <si>
    <t>TRXERGB92312</t>
  </si>
  <si>
    <t>TRXXFXBY2310</t>
  </si>
  <si>
    <t>TRXXFXBO2312</t>
  </si>
  <si>
    <t>TRXXFXBZ2319</t>
  </si>
  <si>
    <t>TRXXFXBU2314</t>
  </si>
  <si>
    <t>TRXXKEB02311</t>
  </si>
  <si>
    <t>TRXALTBH2316</t>
  </si>
  <si>
    <t>ATARLAR (ESKİL)</t>
  </si>
  <si>
    <t>TRXATUBT2311</t>
  </si>
  <si>
    <t>TZN</t>
  </si>
  <si>
    <t>TRXXHCB52316</t>
  </si>
  <si>
    <t>TRXXHCB82313</t>
  </si>
  <si>
    <t>TRXXHCB92312</t>
  </si>
  <si>
    <t>TRXAKSB62313</t>
  </si>
  <si>
    <t>TRXAKSBB2314</t>
  </si>
  <si>
    <t>TRXALTBF2318</t>
  </si>
  <si>
    <t>TRXXEIB52310</t>
  </si>
  <si>
    <t>TRXXEIB72318</t>
  </si>
  <si>
    <t>TRXAKSB22317</t>
  </si>
  <si>
    <t>ÖZDEMİRLER AGRO</t>
  </si>
  <si>
    <t>TRXXKVB02315</t>
  </si>
  <si>
    <t>MY SİLO (AKSARAY)</t>
  </si>
  <si>
    <t>TRXMYSBB2314</t>
  </si>
  <si>
    <t>TRXMYSBM2410</t>
  </si>
  <si>
    <t>TRXALTBB2312</t>
  </si>
  <si>
    <t>TRXALTBC2311</t>
  </si>
  <si>
    <t>TRXXGCBH2315</t>
  </si>
  <si>
    <t>TRXTKTB22315</t>
  </si>
  <si>
    <t>TRXATTBD2312</t>
  </si>
  <si>
    <t>TRXATTBE2311</t>
  </si>
  <si>
    <t>TRXXGBBR2314</t>
  </si>
  <si>
    <t>TRXXGBBS2313</t>
  </si>
  <si>
    <t>TRXXEFBA2311</t>
  </si>
  <si>
    <t>TRXXEFBB2310</t>
  </si>
  <si>
    <t>TRXXEFBC2319</t>
  </si>
  <si>
    <t>KAİNAT (GELİBOLU)</t>
  </si>
  <si>
    <t>TRXKTUBV2323</t>
  </si>
  <si>
    <t>TEKİN (BATMAN MERKEZ)</t>
  </si>
  <si>
    <t>TRXTLTBB2311</t>
  </si>
  <si>
    <t>HACI EMİN</t>
  </si>
  <si>
    <t>TRXHETBD2312</t>
  </si>
  <si>
    <t>TRXHETBI2317</t>
  </si>
  <si>
    <t>BATMAN LİDAŞ</t>
  </si>
  <si>
    <t>TRXXFZBM2312</t>
  </si>
  <si>
    <t>HACIÖMEROĞLU AFM (BATMAN)</t>
  </si>
  <si>
    <t>TRXXENBQ2313</t>
  </si>
  <si>
    <t>GÜR LİDAŞ</t>
  </si>
  <si>
    <t>TRXXIKBF2315</t>
  </si>
  <si>
    <t>PAMUKKALE (ACIPAYAM)</t>
  </si>
  <si>
    <t>TRXXLDB62315</t>
  </si>
  <si>
    <t>PAMUKKALE (BAKLAN)</t>
  </si>
  <si>
    <t>TRXXMLB32319</t>
  </si>
  <si>
    <t>TRXXJZB22316</t>
  </si>
  <si>
    <t>TRXXJZBD2319</t>
  </si>
  <si>
    <t>TRXXKBB02317</t>
  </si>
  <si>
    <t>TRXXEPBQ2311</t>
  </si>
  <si>
    <t>TRXXEPBR2310</t>
  </si>
  <si>
    <t>TRXXGDBI2313</t>
  </si>
  <si>
    <t>TRXXGDBM2317</t>
  </si>
  <si>
    <t>TRXXGUBN2315</t>
  </si>
  <si>
    <t>TRXXGUBO2314</t>
  </si>
  <si>
    <t>TRXXJABA2311</t>
  </si>
  <si>
    <t>TRXXJABD2318</t>
  </si>
  <si>
    <t>TRXXESBN2311</t>
  </si>
  <si>
    <t>TRXXESBO2310</t>
  </si>
  <si>
    <t>TRXXESBR2317</t>
  </si>
  <si>
    <t>TRXXHPB02313</t>
  </si>
  <si>
    <t>TRXXHPB32310</t>
  </si>
  <si>
    <t>TRXXIDBF2314</t>
  </si>
  <si>
    <t>TRXXIDBG2313</t>
  </si>
  <si>
    <t>TRXXIDBH2312</t>
  </si>
  <si>
    <t>TRXXJRB22313</t>
  </si>
  <si>
    <t>TRAKYA EVREN (KEŞAN)</t>
  </si>
  <si>
    <t>TRXTETBK2319</t>
  </si>
  <si>
    <t>TRXTETBL2318</t>
  </si>
  <si>
    <t>TRXTETBM2317</t>
  </si>
  <si>
    <t>TRXXEDBB2312</t>
  </si>
  <si>
    <t>TRXXEDBC2311</t>
  </si>
  <si>
    <t>TRXXEDBD2310</t>
  </si>
  <si>
    <t>TRXXEDBE2319</t>
  </si>
  <si>
    <t>EDİRNE TB.</t>
  </si>
  <si>
    <t>TRXETDBF2314</t>
  </si>
  <si>
    <t>TRXETDBG2313</t>
  </si>
  <si>
    <t>TRXETDBH2312</t>
  </si>
  <si>
    <t>ES LİDAŞ (UZUNKÖPRÜ)</t>
  </si>
  <si>
    <t>TRXXFSBE2311</t>
  </si>
  <si>
    <t>TRXXFSBF2310</t>
  </si>
  <si>
    <t>TRXXFSBG2319</t>
  </si>
  <si>
    <t>TRXXIRB02317</t>
  </si>
  <si>
    <t>TRXXIRBY2315</t>
  </si>
  <si>
    <t>TRXXIRBZ2314</t>
  </si>
  <si>
    <t>TRXXEHBE2315</t>
  </si>
  <si>
    <t>TRXXFHBG2312</t>
  </si>
  <si>
    <t>LİKYA</t>
  </si>
  <si>
    <t>TRXXHSB62311</t>
  </si>
  <si>
    <t>TRXXHSB42313</t>
  </si>
  <si>
    <t>TRXXHSB52312</t>
  </si>
  <si>
    <t>ÖZMEN</t>
  </si>
  <si>
    <t>TRXOZMBP2311</t>
  </si>
  <si>
    <t>TRXXTUBF2310</t>
  </si>
  <si>
    <t>AL LİDAŞ</t>
  </si>
  <si>
    <t>TRXALLBJ2312</t>
  </si>
  <si>
    <t>TRXALLBG2315</t>
  </si>
  <si>
    <t>SAFİRTAŞ</t>
  </si>
  <si>
    <t>TRXSFTBH2314</t>
  </si>
  <si>
    <t>TRXSFTBI2313</t>
  </si>
  <si>
    <t>TRXATABM2312</t>
  </si>
  <si>
    <t>TRXATABH2319</t>
  </si>
  <si>
    <t>TRXATABI2318</t>
  </si>
  <si>
    <t>TRXATABN2311</t>
  </si>
  <si>
    <t>TRXKAYB82319</t>
  </si>
  <si>
    <t>TRXKAYB92318</t>
  </si>
  <si>
    <t>TRXKAYBA2317</t>
  </si>
  <si>
    <t>TRXXEJB92314</t>
  </si>
  <si>
    <t>TRXXGGBF2313</t>
  </si>
  <si>
    <t>TRXXGGBG2312</t>
  </si>
  <si>
    <t>TRXXGGBH2311</t>
  </si>
  <si>
    <t>TRXXGGBI2310</t>
  </si>
  <si>
    <t>TRXXGGBJ2319</t>
  </si>
  <si>
    <t>TRXXGGBK2316</t>
  </si>
  <si>
    <t>TRXXGJBK2313</t>
  </si>
  <si>
    <t>TRXXGJBL2312</t>
  </si>
  <si>
    <t>TRXXGJBM2311</t>
  </si>
  <si>
    <t>TRXXGJBN2310</t>
  </si>
  <si>
    <t>TRXXGHBG2311</t>
  </si>
  <si>
    <t>TRXXGHBI2319</t>
  </si>
  <si>
    <t>TRXXGHBL2314</t>
  </si>
  <si>
    <t>TRXRUTBF2318</t>
  </si>
  <si>
    <t>TRXRUTBG2317</t>
  </si>
  <si>
    <t>TRXRUTBH2316</t>
  </si>
  <si>
    <t>TRXRUTBI2315</t>
  </si>
  <si>
    <t>TRXXHVBC2316</t>
  </si>
  <si>
    <t>TRXXHVBD2315</t>
  </si>
  <si>
    <t>TRXXHVBE2314</t>
  </si>
  <si>
    <t>TRXXHVBF2313</t>
  </si>
  <si>
    <t>TRXXELBD2310</t>
  </si>
  <si>
    <t>TRXXELBE2319</t>
  </si>
  <si>
    <t>TRXXFTB72312</t>
  </si>
  <si>
    <t>TRXXFTB82311</t>
  </si>
  <si>
    <t>TRXPLTBB2315</t>
  </si>
  <si>
    <t>TRXPLTBC2314</t>
  </si>
  <si>
    <t>TRXTOPBG2325</t>
  </si>
  <si>
    <t>TRXKTUBU2332</t>
  </si>
  <si>
    <t>TRXKTUBV2331</t>
  </si>
  <si>
    <t>RANA FARM</t>
  </si>
  <si>
    <t>TRXRNFBJ2319</t>
  </si>
  <si>
    <t>TOPRAK (KARAMAN MERKEZ)</t>
  </si>
  <si>
    <t>TRXTOPB22315</t>
  </si>
  <si>
    <t>TRXXIZB52315</t>
  </si>
  <si>
    <t>KARAMAN TB</t>
  </si>
  <si>
    <t>TRXXJCB42313</t>
  </si>
  <si>
    <t>TRXXGZBW2319</t>
  </si>
  <si>
    <t>TRXTOPBA2313</t>
  </si>
  <si>
    <t>TRXTOPBB2312</t>
  </si>
  <si>
    <t>TRXTOPBE2319</t>
  </si>
  <si>
    <t>TRXXJBBB2319</t>
  </si>
  <si>
    <t>TRXXJBBC2318</t>
  </si>
  <si>
    <t>KÜÇÜKER İNÇLER (ALTINEKİN)</t>
  </si>
  <si>
    <t>TRXXGFB82318</t>
  </si>
  <si>
    <t>TRXXGFB92317</t>
  </si>
  <si>
    <t>KONYA TARIM (CİHANBEYLİ)</t>
  </si>
  <si>
    <t>TRXXJEB12312</t>
  </si>
  <si>
    <t>TRXXJEB22311</t>
  </si>
  <si>
    <t>TRXGZLBH2312</t>
  </si>
  <si>
    <t>TRXGZLBI2311</t>
  </si>
  <si>
    <t>TRXXHUBD2316</t>
  </si>
  <si>
    <t>TRXXHUBE2315</t>
  </si>
  <si>
    <t>TRXXHUBF2314</t>
  </si>
  <si>
    <t>TRXXHUBH2312</t>
  </si>
  <si>
    <t>TRXXILB42316</t>
  </si>
  <si>
    <t>ÖZAKAN</t>
  </si>
  <si>
    <t>TRXXJUB12318</t>
  </si>
  <si>
    <t>TRXTOPBN2318</t>
  </si>
  <si>
    <t>TRXTOPBQ2315</t>
  </si>
  <si>
    <t>TRXTOPBR2314</t>
  </si>
  <si>
    <t>TRXTOPBS2313</t>
  </si>
  <si>
    <t>TRXXFEB42317</t>
  </si>
  <si>
    <t>TRXASLBS2314</t>
  </si>
  <si>
    <t>TRXASLBT2313</t>
  </si>
  <si>
    <t>YUSUF ZENGİN (MERKEZ)</t>
  </si>
  <si>
    <t>TRXYUSB82310</t>
  </si>
  <si>
    <t>TRXYUSB92319</t>
  </si>
  <si>
    <t>İSMAİL HAKAN BALTAOĞLU TARIM</t>
  </si>
  <si>
    <t>TRXXGSB82311</t>
  </si>
  <si>
    <t>TRXEVDBE2311</t>
  </si>
  <si>
    <t>TRXXHDBL2317</t>
  </si>
  <si>
    <t>TRXXHDBN2315</t>
  </si>
  <si>
    <t>TRXASLBE2310</t>
  </si>
  <si>
    <t>TRXASLBF2319</t>
  </si>
  <si>
    <t>1223</t>
  </si>
  <si>
    <t xml:space="preserve">ŞİMALA </t>
  </si>
  <si>
    <t>TRXSMLBL2317</t>
  </si>
  <si>
    <t>TRXKTUB12314</t>
  </si>
  <si>
    <t>1213</t>
  </si>
  <si>
    <t>TRXKTUBU2316</t>
  </si>
  <si>
    <t>TRXXHRBB2313</t>
  </si>
  <si>
    <t xml:space="preserve">KULUSAN </t>
  </si>
  <si>
    <t>TRXXIBB62315</t>
  </si>
  <si>
    <t>1222</t>
  </si>
  <si>
    <t>TRXXIBB82313</t>
  </si>
  <si>
    <t>TRXKLDBD2316</t>
  </si>
  <si>
    <t>TRXATTBC2313</t>
  </si>
  <si>
    <t>1621</t>
  </si>
  <si>
    <t>GÜNEY (ÇEŞMELİSEBİL)</t>
  </si>
  <si>
    <t>TRXXHYBA2315</t>
  </si>
  <si>
    <t>TRXXHYBB2314</t>
  </si>
  <si>
    <t>GÜNEY (SARAYÖNÜ)</t>
  </si>
  <si>
    <t>TRXXHYBZ2316</t>
  </si>
  <si>
    <t>HİKMET ŞEFLEK</t>
  </si>
  <si>
    <t>TRXXFUB82319</t>
  </si>
  <si>
    <t>TRXXFYBO2311</t>
  </si>
  <si>
    <t>ATARLAR (SELÇUKLU)</t>
  </si>
  <si>
    <t>TRXXIUB42218</t>
  </si>
  <si>
    <t>TRXXIUBH2311</t>
  </si>
  <si>
    <t>REKOLTE TARIM</t>
  </si>
  <si>
    <t>TRXXGPB42311</t>
  </si>
  <si>
    <t>TÜRKMEN LİDAŞ</t>
  </si>
  <si>
    <t>TRXXJMB02316</t>
  </si>
  <si>
    <t>TRXASLB02317</t>
  </si>
  <si>
    <t>TRXASLB22315</t>
  </si>
  <si>
    <t>TRXASLBZ2315</t>
  </si>
  <si>
    <t>TRXASLBA2314</t>
  </si>
  <si>
    <t>AS LİDAŞ (ÇELTİK)</t>
  </si>
  <si>
    <t>TRXASLB72310</t>
  </si>
  <si>
    <t>TRXTZCBF2310</t>
  </si>
  <si>
    <t>TRXTZCBG2319</t>
  </si>
  <si>
    <t>TRXTZCBH2318</t>
  </si>
  <si>
    <t>TRXMYSB52310</t>
  </si>
  <si>
    <t>TRXMYSB62319</t>
  </si>
  <si>
    <t>TRXMYSB72318</t>
  </si>
  <si>
    <t>TRXMYSB92324</t>
  </si>
  <si>
    <t>KAİNAT (PINARHİSAR)</t>
  </si>
  <si>
    <t>TRXKTUBB2335</t>
  </si>
  <si>
    <t>TRXKTUBC2334</t>
  </si>
  <si>
    <t>TRXKTUBD2333</t>
  </si>
  <si>
    <t>LÜLEBURGAZ</t>
  </si>
  <si>
    <t>TRXLTDBE2316</t>
  </si>
  <si>
    <t>TRXLTDBF2315</t>
  </si>
  <si>
    <t>TRXLTDBG2314</t>
  </si>
  <si>
    <t>TRXLTDBH2313</t>
  </si>
  <si>
    <t>TMO-TOBB (BABAESKİ)</t>
  </si>
  <si>
    <t>TRXXFWBD2316</t>
  </si>
  <si>
    <t>TRXXFWBB2318</t>
  </si>
  <si>
    <t>TRXXFWBE2315</t>
  </si>
  <si>
    <t>TRXXFWBA2210</t>
  </si>
  <si>
    <t>TRXXJIBY2315</t>
  </si>
  <si>
    <t>TRXXJIBZ2314</t>
  </si>
  <si>
    <t>TRXXJIB02314</t>
  </si>
  <si>
    <t>TRXXGBBP2316</t>
  </si>
  <si>
    <t>TRXXGBBO2317</t>
  </si>
  <si>
    <t>TRXXGBBQ2315</t>
  </si>
  <si>
    <t>TRXXFVBA2310</t>
  </si>
  <si>
    <t>TRXXFVB82317</t>
  </si>
  <si>
    <t>TRXXFVB92316</t>
  </si>
  <si>
    <t>TRXTTDBA2213</t>
  </si>
  <si>
    <t>TRXTTDBK2310</t>
  </si>
  <si>
    <t>HASANOĞULLARI (KIRŞEHİR)</t>
  </si>
  <si>
    <t>TRXXKDB02313</t>
  </si>
  <si>
    <t>CEYLANLAR LİDAŞ</t>
  </si>
  <si>
    <t>TRXXKCB12314</t>
  </si>
  <si>
    <t>İPEK TARIM</t>
  </si>
  <si>
    <t>TRXXFIB62316</t>
  </si>
  <si>
    <t>TRXUNSBB2317</t>
  </si>
  <si>
    <t>TRXUNSBE2314</t>
  </si>
  <si>
    <t>TRXXFDBF2317</t>
  </si>
  <si>
    <t>AKCAN</t>
  </si>
  <si>
    <t>TRXXHLBB2319</t>
  </si>
  <si>
    <t>SİYEZ TARIM</t>
  </si>
  <si>
    <t>TRXXKYB02319</t>
  </si>
  <si>
    <t>SAKARYA</t>
  </si>
  <si>
    <t>TRXXEUB22318</t>
  </si>
  <si>
    <t>TRXXEUB32317</t>
  </si>
  <si>
    <t>TRXXHZBA2314</t>
  </si>
  <si>
    <t>TRXXHZBB2313</t>
  </si>
  <si>
    <t>TRXXHZBC2312</t>
  </si>
  <si>
    <t>KARAKAYA LİDAŞ</t>
  </si>
  <si>
    <t>TRXXJKB52315</t>
  </si>
  <si>
    <t>TRXXJKB62314</t>
  </si>
  <si>
    <t>TRXXJKB72313</t>
  </si>
  <si>
    <t>TRXXJKB82312</t>
  </si>
  <si>
    <t>TRXXJKB92311</t>
  </si>
  <si>
    <t>TRXKTUB32239</t>
  </si>
  <si>
    <t>TRXSLTBC2212</t>
  </si>
  <si>
    <t>TRXKAYB02317</t>
  </si>
  <si>
    <t>TRXKAYB12316</t>
  </si>
  <si>
    <t>TRXKTUBC2326</t>
  </si>
  <si>
    <t>TRXKTUBK2326</t>
  </si>
  <si>
    <t>TRXKTUBD2325</t>
  </si>
  <si>
    <t>TRXKTUBJ2329</t>
  </si>
  <si>
    <t>TRXSLTBE2319</t>
  </si>
  <si>
    <t>TRXSLTBG2317</t>
  </si>
  <si>
    <t>TRXXHNBA2318</t>
  </si>
  <si>
    <t>HİCAZ</t>
  </si>
  <si>
    <t>TRXXIVBG2311</t>
  </si>
  <si>
    <t>TRXXHOB22215</t>
  </si>
  <si>
    <t>TRXXHOB72319</t>
  </si>
  <si>
    <t>TRXKTUBT2343</t>
  </si>
  <si>
    <t>TRXKTUBU2340</t>
  </si>
  <si>
    <t>TRXKTUBV2349</t>
  </si>
  <si>
    <t>TRXXGKBC2310</t>
  </si>
  <si>
    <t>TRXXGKBD2319</t>
  </si>
  <si>
    <t>TRXXEEB82316</t>
  </si>
  <si>
    <t>TRXXBMB32310</t>
  </si>
  <si>
    <t>TRXXEKB12211</t>
  </si>
  <si>
    <t>TRXXEKB52316</t>
  </si>
  <si>
    <t>TRXXEKB62315</t>
  </si>
  <si>
    <t>TRXMYSB42329</t>
  </si>
  <si>
    <t>TRXMYSB62228</t>
  </si>
  <si>
    <t>TRXMYSB92225</t>
  </si>
  <si>
    <t>TRXMYSBV2211</t>
  </si>
  <si>
    <t>TRXMYSBV2310</t>
  </si>
  <si>
    <t>TRXMYSBW2319</t>
  </si>
  <si>
    <t>ÇORUM</t>
  </si>
  <si>
    <t>TMO-TOBB (ÇORUM)</t>
  </si>
  <si>
    <t>TRXXHBBB2311</t>
  </si>
  <si>
    <t>TRXXHBBC2310</t>
  </si>
  <si>
    <t>TRXXHBBD2319</t>
  </si>
  <si>
    <t>TRXXFBB62311</t>
  </si>
  <si>
    <t>ŞENLİDAŞ</t>
  </si>
  <si>
    <t>TRXXHEBA2319</t>
  </si>
  <si>
    <t>TRXXHEBB2318</t>
  </si>
  <si>
    <t>TRXXETB52317</t>
  </si>
  <si>
    <t>TRXXFPBJ2319</t>
  </si>
  <si>
    <t>EK-1/A</t>
  </si>
  <si>
    <t>EK-1/B</t>
  </si>
  <si>
    <t xml:space="preserve">İŞYERİ </t>
  </si>
  <si>
    <t>DEPO KODU</t>
  </si>
  <si>
    <t>Miktar</t>
  </si>
  <si>
    <t>BAHADIN GAM</t>
  </si>
  <si>
    <t>SARIKENT T.E.</t>
  </si>
  <si>
    <t>HAFİK</t>
  </si>
  <si>
    <t>AKINCILAR</t>
  </si>
  <si>
    <t>ULAŞ</t>
  </si>
  <si>
    <t>ZARA</t>
  </si>
  <si>
    <t>MERKEZ</t>
  </si>
  <si>
    <t xml:space="preserve">GENEL TOPLAM </t>
  </si>
  <si>
    <t>EK-1/F</t>
  </si>
  <si>
    <t>2025 OCAK AYINDA İNDİRİMLİ SATIŞA AÇILAN MAKARNALIK BUĞDAY STOKLARI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</si>
</sst>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Segoe U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3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1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3" fontId="2" fillId="0" borderId="1" xfId="0" applyNumberFormat="1" applyFont="1" applyBorder="1"/>
    <xf numFmtId="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2" fillId="0" borderId="14" xfId="0" applyNumberFormat="1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3" fontId="12" fillId="0" borderId="24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 wrapText="1"/>
    </xf>
    <xf numFmtId="3" fontId="13" fillId="0" borderId="24" xfId="0" applyNumberFormat="1" applyFont="1" applyBorder="1" applyAlignment="1">
      <alignment horizontal="center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/>
    <xf numFmtId="3" fontId="3" fillId="0" borderId="1" xfId="0" applyNumberFormat="1" applyFont="1" applyBorder="1"/>
    <xf numFmtId="0" fontId="3" fillId="0" borderId="0" xfId="0" applyFont="1"/>
    <xf numFmtId="3" fontId="4" fillId="0" borderId="0" xfId="0" applyNumberFormat="1" applyFont="1"/>
    <xf numFmtId="0" fontId="12" fillId="0" borderId="0" xfId="0" applyFont="1"/>
    <xf numFmtId="1" fontId="12" fillId="0" borderId="0" xfId="0" applyNumberFormat="1" applyFont="1"/>
    <xf numFmtId="0" fontId="10" fillId="0" borderId="8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/>
    </xf>
    <xf numFmtId="3" fontId="10" fillId="0" borderId="9" xfId="0" applyNumberFormat="1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Normal 3 6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zoomScaleNormal="100" workbookViewId="0">
      <selection activeCell="B6" sqref="A1:F77"/>
    </sheetView>
  </sheetViews>
  <sheetFormatPr defaultRowHeight="15" x14ac:dyDescent="0.25"/>
  <cols>
    <col min="1" max="1" width="27.28515625" customWidth="1"/>
    <col min="2" max="2" width="24.85546875" customWidth="1"/>
    <col min="3" max="3" width="24.85546875" style="62" customWidth="1"/>
    <col min="4" max="4" width="22" style="62" customWidth="1"/>
    <col min="5" max="6" width="23" style="62" customWidth="1"/>
  </cols>
  <sheetData>
    <row r="1" spans="1:6" ht="15.75" x14ac:dyDescent="0.25">
      <c r="A1" s="63"/>
      <c r="B1" s="63"/>
      <c r="C1" s="64"/>
      <c r="D1" s="64"/>
      <c r="E1" s="64"/>
      <c r="F1" s="65" t="s">
        <v>800</v>
      </c>
    </row>
    <row r="2" spans="1:6" ht="15.75" x14ac:dyDescent="0.25">
      <c r="A2" s="81" t="s">
        <v>814</v>
      </c>
      <c r="B2" s="81"/>
      <c r="C2" s="81"/>
      <c r="D2" s="81"/>
      <c r="E2" s="81"/>
      <c r="F2" s="81"/>
    </row>
    <row r="3" spans="1:6" ht="15.75" x14ac:dyDescent="0.25">
      <c r="A3" s="2" t="s">
        <v>0</v>
      </c>
      <c r="B3" s="2" t="s">
        <v>802</v>
      </c>
      <c r="C3" s="2" t="s">
        <v>803</v>
      </c>
      <c r="D3" s="2" t="s">
        <v>2</v>
      </c>
      <c r="E3" s="2" t="s">
        <v>1</v>
      </c>
      <c r="F3" s="11" t="s">
        <v>804</v>
      </c>
    </row>
    <row r="4" spans="1:6" ht="18.75" customHeight="1" x14ac:dyDescent="0.25">
      <c r="A4" s="82" t="s">
        <v>19</v>
      </c>
      <c r="B4" s="84" t="s">
        <v>19</v>
      </c>
      <c r="C4" s="66">
        <v>6501057</v>
      </c>
      <c r="D4" s="66">
        <v>1141</v>
      </c>
      <c r="E4" s="66">
        <v>2023</v>
      </c>
      <c r="F4" s="67">
        <v>493</v>
      </c>
    </row>
    <row r="5" spans="1:6" ht="15.75" x14ac:dyDescent="0.25">
      <c r="A5" s="82"/>
      <c r="B5" s="84"/>
      <c r="C5" s="66">
        <v>6501038</v>
      </c>
      <c r="D5" s="66">
        <v>1141</v>
      </c>
      <c r="E5" s="66">
        <v>2023</v>
      </c>
      <c r="F5" s="67">
        <v>297</v>
      </c>
    </row>
    <row r="6" spans="1:6" ht="15.75" x14ac:dyDescent="0.25">
      <c r="A6" s="82"/>
      <c r="B6" s="85" t="s">
        <v>805</v>
      </c>
      <c r="C6" s="66">
        <v>6571003</v>
      </c>
      <c r="D6" s="66">
        <v>1141</v>
      </c>
      <c r="E6" s="66">
        <v>2023</v>
      </c>
      <c r="F6" s="67">
        <v>1022</v>
      </c>
    </row>
    <row r="7" spans="1:6" ht="15.75" x14ac:dyDescent="0.25">
      <c r="A7" s="82"/>
      <c r="B7" s="86"/>
      <c r="C7" s="66">
        <v>6571006</v>
      </c>
      <c r="D7" s="66">
        <v>1141</v>
      </c>
      <c r="E7" s="66">
        <v>2023</v>
      </c>
      <c r="F7" s="67">
        <v>774</v>
      </c>
    </row>
    <row r="8" spans="1:6" ht="15.75" x14ac:dyDescent="0.25">
      <c r="A8" s="82"/>
      <c r="B8" s="86"/>
      <c r="C8" s="66">
        <v>6571008</v>
      </c>
      <c r="D8" s="66">
        <v>1141</v>
      </c>
      <c r="E8" s="66">
        <v>2023</v>
      </c>
      <c r="F8" s="67">
        <v>683</v>
      </c>
    </row>
    <row r="9" spans="1:6" ht="15.75" x14ac:dyDescent="0.25">
      <c r="A9" s="82"/>
      <c r="B9" s="86"/>
      <c r="C9" s="66">
        <v>6571011</v>
      </c>
      <c r="D9" s="66">
        <v>1141</v>
      </c>
      <c r="E9" s="66">
        <v>2023</v>
      </c>
      <c r="F9" s="67">
        <v>523</v>
      </c>
    </row>
    <row r="10" spans="1:6" ht="15.75" x14ac:dyDescent="0.25">
      <c r="A10" s="82"/>
      <c r="B10" s="86"/>
      <c r="C10" s="66">
        <v>6571012</v>
      </c>
      <c r="D10" s="66">
        <v>1141</v>
      </c>
      <c r="E10" s="66">
        <v>2023</v>
      </c>
      <c r="F10" s="67">
        <v>559</v>
      </c>
    </row>
    <row r="11" spans="1:6" ht="15.75" x14ac:dyDescent="0.25">
      <c r="A11" s="82"/>
      <c r="B11" s="86"/>
      <c r="C11" s="66">
        <v>6571014</v>
      </c>
      <c r="D11" s="66">
        <v>1141</v>
      </c>
      <c r="E11" s="66">
        <v>2023</v>
      </c>
      <c r="F11" s="67">
        <v>593</v>
      </c>
    </row>
    <row r="12" spans="1:6" ht="15.75" x14ac:dyDescent="0.25">
      <c r="A12" s="82"/>
      <c r="B12" s="86"/>
      <c r="C12" s="66">
        <v>6571015</v>
      </c>
      <c r="D12" s="66">
        <v>1141</v>
      </c>
      <c r="E12" s="66">
        <v>2023</v>
      </c>
      <c r="F12" s="67">
        <v>439</v>
      </c>
    </row>
    <row r="13" spans="1:6" ht="15.75" x14ac:dyDescent="0.25">
      <c r="A13" s="82"/>
      <c r="B13" s="86"/>
      <c r="C13" s="66">
        <v>6571017</v>
      </c>
      <c r="D13" s="66">
        <v>1141</v>
      </c>
      <c r="E13" s="66">
        <v>2023</v>
      </c>
      <c r="F13" s="67">
        <v>767</v>
      </c>
    </row>
    <row r="14" spans="1:6" ht="15.75" x14ac:dyDescent="0.25">
      <c r="A14" s="82"/>
      <c r="B14" s="86"/>
      <c r="C14" s="66">
        <v>6571019</v>
      </c>
      <c r="D14" s="66">
        <v>1141</v>
      </c>
      <c r="E14" s="66">
        <v>2023</v>
      </c>
      <c r="F14" s="67">
        <v>760</v>
      </c>
    </row>
    <row r="15" spans="1:6" ht="15.75" x14ac:dyDescent="0.25">
      <c r="A15" s="82"/>
      <c r="B15" s="86"/>
      <c r="C15" s="66">
        <v>6571020</v>
      </c>
      <c r="D15" s="66">
        <v>1141</v>
      </c>
      <c r="E15" s="66">
        <v>2023</v>
      </c>
      <c r="F15" s="67">
        <v>731</v>
      </c>
    </row>
    <row r="16" spans="1:6" ht="15.75" x14ac:dyDescent="0.25">
      <c r="A16" s="82"/>
      <c r="B16" s="86"/>
      <c r="C16" s="66">
        <v>6571021</v>
      </c>
      <c r="D16" s="66">
        <v>1141</v>
      </c>
      <c r="E16" s="66">
        <v>2023</v>
      </c>
      <c r="F16" s="67">
        <v>616</v>
      </c>
    </row>
    <row r="17" spans="1:6" ht="15.75" x14ac:dyDescent="0.25">
      <c r="A17" s="82"/>
      <c r="B17" s="86"/>
      <c r="C17" s="66">
        <v>6571022</v>
      </c>
      <c r="D17" s="66">
        <v>1141</v>
      </c>
      <c r="E17" s="66">
        <v>2023</v>
      </c>
      <c r="F17" s="67">
        <v>360</v>
      </c>
    </row>
    <row r="18" spans="1:6" ht="15.75" x14ac:dyDescent="0.25">
      <c r="A18" s="82"/>
      <c r="B18" s="87"/>
      <c r="C18" s="66">
        <v>6571024</v>
      </c>
      <c r="D18" s="66">
        <v>1141</v>
      </c>
      <c r="E18" s="66">
        <v>2023</v>
      </c>
      <c r="F18" s="67">
        <v>151</v>
      </c>
    </row>
    <row r="19" spans="1:6" ht="15.75" x14ac:dyDescent="0.25">
      <c r="A19" s="82"/>
      <c r="B19" s="85" t="s">
        <v>806</v>
      </c>
      <c r="C19" s="66">
        <v>6511007</v>
      </c>
      <c r="D19" s="66">
        <v>1141</v>
      </c>
      <c r="E19" s="66">
        <v>2023</v>
      </c>
      <c r="F19" s="67">
        <v>461</v>
      </c>
    </row>
    <row r="20" spans="1:6" ht="15.75" x14ac:dyDescent="0.25">
      <c r="A20" s="82"/>
      <c r="B20" s="86"/>
      <c r="C20" s="66">
        <v>6511008</v>
      </c>
      <c r="D20" s="66">
        <v>1141</v>
      </c>
      <c r="E20" s="66">
        <v>2023</v>
      </c>
      <c r="F20" s="67">
        <v>472</v>
      </c>
    </row>
    <row r="21" spans="1:6" ht="15.75" x14ac:dyDescent="0.25">
      <c r="A21" s="82"/>
      <c r="B21" s="86"/>
      <c r="C21" s="66">
        <v>6511034</v>
      </c>
      <c r="D21" s="66">
        <v>1141</v>
      </c>
      <c r="E21" s="66">
        <v>2023</v>
      </c>
      <c r="F21" s="67">
        <v>535</v>
      </c>
    </row>
    <row r="22" spans="1:6" ht="15.75" x14ac:dyDescent="0.25">
      <c r="A22" s="82"/>
      <c r="B22" s="86"/>
      <c r="C22" s="66">
        <v>6511039</v>
      </c>
      <c r="D22" s="66">
        <v>1141</v>
      </c>
      <c r="E22" s="66">
        <v>2023</v>
      </c>
      <c r="F22" s="67">
        <v>692</v>
      </c>
    </row>
    <row r="23" spans="1:6" ht="15.75" x14ac:dyDescent="0.25">
      <c r="A23" s="83"/>
      <c r="B23" s="87"/>
      <c r="C23" s="66">
        <v>6511044</v>
      </c>
      <c r="D23" s="66">
        <v>1141</v>
      </c>
      <c r="E23" s="66">
        <v>2023</v>
      </c>
      <c r="F23" s="67">
        <v>641</v>
      </c>
    </row>
    <row r="24" spans="1:6" ht="15.75" x14ac:dyDescent="0.25">
      <c r="A24" s="88" t="s">
        <v>3</v>
      </c>
      <c r="B24" s="89"/>
      <c r="C24" s="89"/>
      <c r="D24" s="89"/>
      <c r="E24" s="90"/>
      <c r="F24" s="68">
        <f>SUM(F4:F23)</f>
        <v>11569</v>
      </c>
    </row>
    <row r="25" spans="1:6" ht="15.75" x14ac:dyDescent="0.25">
      <c r="A25" s="81" t="s">
        <v>17</v>
      </c>
      <c r="B25" s="6" t="s">
        <v>807</v>
      </c>
      <c r="C25" s="13">
        <v>6551006</v>
      </c>
      <c r="D25" s="13">
        <v>1141</v>
      </c>
      <c r="E25" s="13">
        <v>2023</v>
      </c>
      <c r="F25" s="26">
        <v>457.42</v>
      </c>
    </row>
    <row r="26" spans="1:6" ht="15.75" x14ac:dyDescent="0.25">
      <c r="A26" s="81"/>
      <c r="B26" s="92" t="s">
        <v>808</v>
      </c>
      <c r="C26" s="13">
        <v>6511008</v>
      </c>
      <c r="D26" s="13">
        <v>1141</v>
      </c>
      <c r="E26" s="13">
        <v>2022</v>
      </c>
      <c r="F26" s="26">
        <v>351.58</v>
      </c>
    </row>
    <row r="27" spans="1:6" ht="15.75" x14ac:dyDescent="0.25">
      <c r="A27" s="81"/>
      <c r="B27" s="92"/>
      <c r="C27" s="13">
        <v>6511014</v>
      </c>
      <c r="D27" s="13">
        <v>1141</v>
      </c>
      <c r="E27" s="13">
        <v>2022</v>
      </c>
      <c r="F27" s="26">
        <v>457</v>
      </c>
    </row>
    <row r="28" spans="1:6" ht="15.75" x14ac:dyDescent="0.25">
      <c r="A28" s="81"/>
      <c r="B28" s="92"/>
      <c r="C28" s="13">
        <v>6511016</v>
      </c>
      <c r="D28" s="13">
        <v>1141</v>
      </c>
      <c r="E28" s="13">
        <v>2022</v>
      </c>
      <c r="F28" s="26">
        <v>482.16</v>
      </c>
    </row>
    <row r="29" spans="1:6" ht="15.75" x14ac:dyDescent="0.25">
      <c r="A29" s="81"/>
      <c r="B29" s="92"/>
      <c r="C29" s="13">
        <v>6511019</v>
      </c>
      <c r="D29" s="13">
        <v>1141</v>
      </c>
      <c r="E29" s="13">
        <v>2022</v>
      </c>
      <c r="F29" s="26">
        <v>390.94</v>
      </c>
    </row>
    <row r="30" spans="1:6" ht="15.75" x14ac:dyDescent="0.25">
      <c r="A30" s="81"/>
      <c r="B30" s="92"/>
      <c r="C30" s="13">
        <v>6511020</v>
      </c>
      <c r="D30" s="13">
        <v>1141</v>
      </c>
      <c r="E30" s="13">
        <v>2022</v>
      </c>
      <c r="F30" s="26">
        <v>301</v>
      </c>
    </row>
    <row r="31" spans="1:6" ht="15.75" x14ac:dyDescent="0.25">
      <c r="A31" s="81"/>
      <c r="B31" s="92"/>
      <c r="C31" s="13">
        <v>6511024</v>
      </c>
      <c r="D31" s="13">
        <v>1141</v>
      </c>
      <c r="E31" s="13">
        <v>2022</v>
      </c>
      <c r="F31" s="26">
        <v>308</v>
      </c>
    </row>
    <row r="32" spans="1:6" ht="15.75" x14ac:dyDescent="0.25">
      <c r="A32" s="81"/>
      <c r="B32" s="92"/>
      <c r="C32" s="13">
        <v>6511028</v>
      </c>
      <c r="D32" s="13">
        <v>1141</v>
      </c>
      <c r="E32" s="13">
        <v>2022</v>
      </c>
      <c r="F32" s="26">
        <v>271.58</v>
      </c>
    </row>
    <row r="33" spans="1:6" ht="15.75" x14ac:dyDescent="0.25">
      <c r="A33" s="81"/>
      <c r="B33" s="92"/>
      <c r="C33" s="13">
        <v>6511030</v>
      </c>
      <c r="D33" s="13">
        <v>1141</v>
      </c>
      <c r="E33" s="13">
        <v>2022</v>
      </c>
      <c r="F33" s="26">
        <v>161.30000000000001</v>
      </c>
    </row>
    <row r="34" spans="1:6" ht="15.75" x14ac:dyDescent="0.25">
      <c r="A34" s="81"/>
      <c r="B34" s="92"/>
      <c r="C34" s="13">
        <v>6511009</v>
      </c>
      <c r="D34" s="13">
        <v>1141</v>
      </c>
      <c r="E34" s="13">
        <v>2023</v>
      </c>
      <c r="F34" s="26">
        <v>464</v>
      </c>
    </row>
    <row r="35" spans="1:6" ht="15.75" x14ac:dyDescent="0.25">
      <c r="A35" s="81"/>
      <c r="B35" s="92"/>
      <c r="C35" s="13">
        <v>6511017</v>
      </c>
      <c r="D35" s="13">
        <v>1141</v>
      </c>
      <c r="E35" s="13">
        <v>2023</v>
      </c>
      <c r="F35" s="26">
        <v>378.96</v>
      </c>
    </row>
    <row r="36" spans="1:6" ht="15.75" x14ac:dyDescent="0.25">
      <c r="A36" s="81"/>
      <c r="B36" s="92"/>
      <c r="C36" s="13">
        <v>6511033</v>
      </c>
      <c r="D36" s="13">
        <v>1141</v>
      </c>
      <c r="E36" s="13">
        <v>2023</v>
      </c>
      <c r="F36" s="26">
        <v>356.1</v>
      </c>
    </row>
    <row r="37" spans="1:6" ht="15.75" x14ac:dyDescent="0.25">
      <c r="A37" s="81"/>
      <c r="B37" s="92"/>
      <c r="C37" s="13">
        <v>6511034</v>
      </c>
      <c r="D37" s="13">
        <v>1141</v>
      </c>
      <c r="E37" s="13">
        <v>2023</v>
      </c>
      <c r="F37" s="26">
        <v>299.74</v>
      </c>
    </row>
    <row r="38" spans="1:6" ht="15.75" x14ac:dyDescent="0.25">
      <c r="A38" s="81"/>
      <c r="B38" s="92"/>
      <c r="C38" s="13">
        <v>6511036</v>
      </c>
      <c r="D38" s="13">
        <v>1141</v>
      </c>
      <c r="E38" s="13">
        <v>2023</v>
      </c>
      <c r="F38" s="26">
        <v>313.22000000000003</v>
      </c>
    </row>
    <row r="39" spans="1:6" ht="15.75" x14ac:dyDescent="0.25">
      <c r="A39" s="81"/>
      <c r="B39" s="92"/>
      <c r="C39" s="13">
        <v>6511037</v>
      </c>
      <c r="D39" s="13">
        <v>1141</v>
      </c>
      <c r="E39" s="13">
        <v>2023</v>
      </c>
      <c r="F39" s="26">
        <v>280.16000000000003</v>
      </c>
    </row>
    <row r="40" spans="1:6" ht="15.75" x14ac:dyDescent="0.25">
      <c r="A40" s="81"/>
      <c r="B40" s="92"/>
      <c r="C40" s="13">
        <v>6511039</v>
      </c>
      <c r="D40" s="13">
        <v>1141</v>
      </c>
      <c r="E40" s="13">
        <v>2023</v>
      </c>
      <c r="F40" s="26">
        <v>379.98</v>
      </c>
    </row>
    <row r="41" spans="1:6" ht="15.75" x14ac:dyDescent="0.25">
      <c r="A41" s="81"/>
      <c r="B41" s="92"/>
      <c r="C41" s="13">
        <v>6511043</v>
      </c>
      <c r="D41" s="13">
        <v>1141</v>
      </c>
      <c r="E41" s="13">
        <v>2023</v>
      </c>
      <c r="F41" s="26">
        <v>284.16000000000003</v>
      </c>
    </row>
    <row r="42" spans="1:6" ht="15.75" x14ac:dyDescent="0.25">
      <c r="A42" s="81"/>
      <c r="B42" s="92"/>
      <c r="C42" s="13">
        <v>6511044</v>
      </c>
      <c r="D42" s="13">
        <v>1141</v>
      </c>
      <c r="E42" s="13">
        <v>2023</v>
      </c>
      <c r="F42" s="26">
        <v>260.83999999999997</v>
      </c>
    </row>
    <row r="43" spans="1:6" ht="15.75" x14ac:dyDescent="0.25">
      <c r="A43" s="81"/>
      <c r="B43" s="92"/>
      <c r="C43" s="13">
        <v>6511045</v>
      </c>
      <c r="D43" s="13">
        <v>1141</v>
      </c>
      <c r="E43" s="13">
        <v>2023</v>
      </c>
      <c r="F43" s="26">
        <v>250.6</v>
      </c>
    </row>
    <row r="44" spans="1:6" ht="15.75" x14ac:dyDescent="0.25">
      <c r="A44" s="81"/>
      <c r="B44" s="92"/>
      <c r="C44" s="13">
        <v>6511046</v>
      </c>
      <c r="D44" s="13">
        <v>1141</v>
      </c>
      <c r="E44" s="13">
        <v>2023</v>
      </c>
      <c r="F44" s="26">
        <v>193.34</v>
      </c>
    </row>
    <row r="45" spans="1:6" ht="15.75" x14ac:dyDescent="0.25">
      <c r="A45" s="81"/>
      <c r="B45" s="92"/>
      <c r="C45" s="13">
        <v>6511047</v>
      </c>
      <c r="D45" s="13">
        <v>1141</v>
      </c>
      <c r="E45" s="13">
        <v>2023</v>
      </c>
      <c r="F45" s="26">
        <v>231.78</v>
      </c>
    </row>
    <row r="46" spans="1:6" ht="15.75" x14ac:dyDescent="0.25">
      <c r="A46" s="81"/>
      <c r="B46" s="92"/>
      <c r="C46" s="13">
        <v>6511049</v>
      </c>
      <c r="D46" s="13">
        <v>1141</v>
      </c>
      <c r="E46" s="13">
        <v>2023</v>
      </c>
      <c r="F46" s="26">
        <v>553.96</v>
      </c>
    </row>
    <row r="47" spans="1:6" ht="15.75" x14ac:dyDescent="0.25">
      <c r="A47" s="81"/>
      <c r="B47" s="92"/>
      <c r="C47" s="13">
        <v>6511050</v>
      </c>
      <c r="D47" s="13">
        <v>1141</v>
      </c>
      <c r="E47" s="13">
        <v>2023</v>
      </c>
      <c r="F47" s="26">
        <v>595.24</v>
      </c>
    </row>
    <row r="48" spans="1:6" ht="15.75" x14ac:dyDescent="0.25">
      <c r="A48" s="81"/>
      <c r="B48" s="92"/>
      <c r="C48" s="13">
        <v>6511051</v>
      </c>
      <c r="D48" s="13">
        <v>1141</v>
      </c>
      <c r="E48" s="13">
        <v>2023</v>
      </c>
      <c r="F48" s="26">
        <v>633.1</v>
      </c>
    </row>
    <row r="49" spans="1:6" ht="15.75" x14ac:dyDescent="0.25">
      <c r="A49" s="81"/>
      <c r="B49" s="92"/>
      <c r="C49" s="13">
        <v>6511052</v>
      </c>
      <c r="D49" s="13">
        <v>1141</v>
      </c>
      <c r="E49" s="13">
        <v>2023</v>
      </c>
      <c r="F49" s="26">
        <v>692.28</v>
      </c>
    </row>
    <row r="50" spans="1:6" ht="15.75" x14ac:dyDescent="0.25">
      <c r="A50" s="81"/>
      <c r="B50" s="92"/>
      <c r="C50" s="13">
        <v>6511054</v>
      </c>
      <c r="D50" s="13">
        <v>1141</v>
      </c>
      <c r="E50" s="13">
        <v>2023</v>
      </c>
      <c r="F50" s="26">
        <v>387.06</v>
      </c>
    </row>
    <row r="51" spans="1:6" ht="15.75" x14ac:dyDescent="0.25">
      <c r="A51" s="81"/>
      <c r="B51" s="92"/>
      <c r="C51" s="13">
        <v>6511025</v>
      </c>
      <c r="D51" s="13">
        <v>1141</v>
      </c>
      <c r="E51" s="13">
        <v>2022</v>
      </c>
      <c r="F51" s="26">
        <v>404</v>
      </c>
    </row>
    <row r="52" spans="1:6" ht="15.75" x14ac:dyDescent="0.25">
      <c r="A52" s="81"/>
      <c r="B52" s="92"/>
      <c r="C52" s="13">
        <v>6511026</v>
      </c>
      <c r="D52" s="13">
        <v>1141</v>
      </c>
      <c r="E52" s="13">
        <v>2022</v>
      </c>
      <c r="F52" s="26">
        <v>348</v>
      </c>
    </row>
    <row r="53" spans="1:6" ht="15.75" x14ac:dyDescent="0.25">
      <c r="A53" s="81"/>
      <c r="B53" s="92"/>
      <c r="C53" s="13">
        <v>6511029</v>
      </c>
      <c r="D53" s="13">
        <v>1141</v>
      </c>
      <c r="E53" s="13">
        <v>2024</v>
      </c>
      <c r="F53" s="26">
        <v>549</v>
      </c>
    </row>
    <row r="54" spans="1:6" ht="15.75" x14ac:dyDescent="0.25">
      <c r="A54" s="81"/>
      <c r="B54" s="92"/>
      <c r="C54" s="13">
        <v>6511031</v>
      </c>
      <c r="D54" s="13">
        <v>1141</v>
      </c>
      <c r="E54" s="13">
        <v>2022</v>
      </c>
      <c r="F54" s="26">
        <v>111</v>
      </c>
    </row>
    <row r="55" spans="1:6" ht="15.75" x14ac:dyDescent="0.25">
      <c r="A55" s="81"/>
      <c r="B55" s="92"/>
      <c r="C55" s="13">
        <v>6511064</v>
      </c>
      <c r="D55" s="13">
        <v>1141</v>
      </c>
      <c r="E55" s="13">
        <v>2024</v>
      </c>
      <c r="F55" s="26">
        <v>652</v>
      </c>
    </row>
    <row r="56" spans="1:6" ht="15.75" x14ac:dyDescent="0.25">
      <c r="A56" s="81"/>
      <c r="B56" s="92"/>
      <c r="C56" s="13">
        <v>6511067</v>
      </c>
      <c r="D56" s="13">
        <v>1141</v>
      </c>
      <c r="E56" s="13">
        <v>2024</v>
      </c>
      <c r="F56" s="26">
        <v>634</v>
      </c>
    </row>
    <row r="57" spans="1:6" ht="15.75" x14ac:dyDescent="0.25">
      <c r="A57" s="81"/>
      <c r="B57" s="92"/>
      <c r="C57" s="13">
        <v>6511068</v>
      </c>
      <c r="D57" s="13">
        <v>1141</v>
      </c>
      <c r="E57" s="13">
        <v>2024</v>
      </c>
      <c r="F57" s="26">
        <v>689</v>
      </c>
    </row>
    <row r="58" spans="1:6" ht="15.75" x14ac:dyDescent="0.25">
      <c r="A58" s="81"/>
      <c r="B58" s="92"/>
      <c r="C58" s="13">
        <v>6511070</v>
      </c>
      <c r="D58" s="13">
        <v>1141</v>
      </c>
      <c r="E58" s="13">
        <v>2024</v>
      </c>
      <c r="F58" s="26">
        <v>512</v>
      </c>
    </row>
    <row r="59" spans="1:6" ht="15.75" x14ac:dyDescent="0.25">
      <c r="A59" s="81"/>
      <c r="B59" s="92"/>
      <c r="C59" s="13">
        <v>6511072</v>
      </c>
      <c r="D59" s="13">
        <v>1141</v>
      </c>
      <c r="E59" s="13">
        <v>2024</v>
      </c>
      <c r="F59" s="26">
        <v>175</v>
      </c>
    </row>
    <row r="60" spans="1:6" ht="15.75" x14ac:dyDescent="0.25">
      <c r="A60" s="81"/>
      <c r="B60" s="92" t="s">
        <v>809</v>
      </c>
      <c r="C60" s="13">
        <v>6591012</v>
      </c>
      <c r="D60" s="13">
        <v>1141</v>
      </c>
      <c r="E60" s="13">
        <v>2023</v>
      </c>
      <c r="F60" s="26">
        <v>641.88</v>
      </c>
    </row>
    <row r="61" spans="1:6" ht="15.75" x14ac:dyDescent="0.25">
      <c r="A61" s="81"/>
      <c r="B61" s="92"/>
      <c r="C61" s="13">
        <v>6591015</v>
      </c>
      <c r="D61" s="13">
        <v>1141</v>
      </c>
      <c r="E61" s="13">
        <v>2023</v>
      </c>
      <c r="F61" s="26">
        <v>184.62</v>
      </c>
    </row>
    <row r="62" spans="1:6" ht="15.75" x14ac:dyDescent="0.25">
      <c r="A62" s="81"/>
      <c r="B62" s="92"/>
      <c r="C62" s="13">
        <v>7111010</v>
      </c>
      <c r="D62" s="13">
        <v>2023</v>
      </c>
      <c r="E62" s="13">
        <v>1141</v>
      </c>
      <c r="F62" s="26">
        <v>1336</v>
      </c>
    </row>
    <row r="63" spans="1:6" ht="15.75" x14ac:dyDescent="0.25">
      <c r="A63" s="81"/>
      <c r="B63" s="92"/>
      <c r="C63" s="13">
        <v>7111011</v>
      </c>
      <c r="D63" s="13">
        <v>2023</v>
      </c>
      <c r="E63" s="13">
        <v>1141</v>
      </c>
      <c r="F63" s="26">
        <v>1645</v>
      </c>
    </row>
    <row r="64" spans="1:6" ht="15.75" x14ac:dyDescent="0.25">
      <c r="A64" s="81"/>
      <c r="B64" s="92" t="s">
        <v>810</v>
      </c>
      <c r="C64" s="13">
        <v>6541003</v>
      </c>
      <c r="D64" s="13">
        <v>1141</v>
      </c>
      <c r="E64" s="13">
        <v>2023</v>
      </c>
      <c r="F64" s="26">
        <v>443.04</v>
      </c>
    </row>
    <row r="65" spans="1:6" ht="15.75" x14ac:dyDescent="0.25">
      <c r="A65" s="81"/>
      <c r="B65" s="92"/>
      <c r="C65" s="13">
        <v>6541007</v>
      </c>
      <c r="D65" s="13">
        <v>1141</v>
      </c>
      <c r="E65" s="13">
        <v>2023</v>
      </c>
      <c r="F65" s="26">
        <v>356.92</v>
      </c>
    </row>
    <row r="66" spans="1:6" ht="15.75" x14ac:dyDescent="0.25">
      <c r="A66" s="81"/>
      <c r="B66" s="92"/>
      <c r="C66" s="13">
        <v>6541009</v>
      </c>
      <c r="D66" s="13">
        <v>1141</v>
      </c>
      <c r="E66" s="13">
        <v>2023</v>
      </c>
      <c r="F66" s="26">
        <v>309.45999999999998</v>
      </c>
    </row>
    <row r="67" spans="1:6" ht="15.75" x14ac:dyDescent="0.25">
      <c r="A67" s="81"/>
      <c r="B67" s="92"/>
      <c r="C67" s="13">
        <v>6541011</v>
      </c>
      <c r="D67" s="13">
        <v>1141</v>
      </c>
      <c r="E67" s="13">
        <v>2023</v>
      </c>
      <c r="F67" s="26">
        <v>283.06</v>
      </c>
    </row>
    <row r="68" spans="1:6" ht="15.75" x14ac:dyDescent="0.25">
      <c r="A68" s="81"/>
      <c r="B68" s="92"/>
      <c r="C68" s="13">
        <v>6541014</v>
      </c>
      <c r="D68" s="13">
        <v>1141</v>
      </c>
      <c r="E68" s="13">
        <v>2023</v>
      </c>
      <c r="F68" s="26">
        <v>432.72</v>
      </c>
    </row>
    <row r="69" spans="1:6" ht="15.75" x14ac:dyDescent="0.25">
      <c r="A69" s="81"/>
      <c r="B69" s="92"/>
      <c r="C69" s="13">
        <v>6541016</v>
      </c>
      <c r="D69" s="13">
        <v>1141</v>
      </c>
      <c r="E69" s="13">
        <v>2023</v>
      </c>
      <c r="F69" s="26">
        <v>373.46</v>
      </c>
    </row>
    <row r="70" spans="1:6" ht="15.75" x14ac:dyDescent="0.25">
      <c r="A70" s="81"/>
      <c r="B70" s="92"/>
      <c r="C70" s="13">
        <v>6541021</v>
      </c>
      <c r="D70" s="13">
        <v>1141</v>
      </c>
      <c r="E70" s="13">
        <v>2023</v>
      </c>
      <c r="F70" s="26">
        <v>662.16</v>
      </c>
    </row>
    <row r="71" spans="1:6" ht="15.75" x14ac:dyDescent="0.25">
      <c r="A71" s="81"/>
      <c r="B71" s="92"/>
      <c r="C71" s="13">
        <v>6541023</v>
      </c>
      <c r="D71" s="13">
        <v>1141</v>
      </c>
      <c r="E71" s="13">
        <v>2023</v>
      </c>
      <c r="F71" s="26">
        <v>670.54</v>
      </c>
    </row>
    <row r="72" spans="1:6" ht="15.75" x14ac:dyDescent="0.25">
      <c r="A72" s="81"/>
      <c r="B72" s="92"/>
      <c r="C72" s="13">
        <v>6541030</v>
      </c>
      <c r="D72" s="13">
        <v>1141</v>
      </c>
      <c r="E72" s="13">
        <v>2023</v>
      </c>
      <c r="F72" s="26">
        <v>278.26</v>
      </c>
    </row>
    <row r="73" spans="1:6" ht="15.75" x14ac:dyDescent="0.25">
      <c r="A73" s="81"/>
      <c r="B73" s="92"/>
      <c r="C73" s="13">
        <v>6541034</v>
      </c>
      <c r="D73" s="13">
        <v>1141</v>
      </c>
      <c r="E73" s="13">
        <v>2023</v>
      </c>
      <c r="F73" s="26">
        <v>137.18</v>
      </c>
    </row>
    <row r="74" spans="1:6" ht="15.75" x14ac:dyDescent="0.25">
      <c r="A74" s="81"/>
      <c r="B74" s="92" t="s">
        <v>811</v>
      </c>
      <c r="C74" s="13">
        <v>6501022</v>
      </c>
      <c r="D74" s="13">
        <v>2022</v>
      </c>
      <c r="E74" s="13">
        <v>1141</v>
      </c>
      <c r="F74" s="26">
        <v>427</v>
      </c>
    </row>
    <row r="75" spans="1:6" ht="15.75" x14ac:dyDescent="0.25">
      <c r="A75" s="81"/>
      <c r="B75" s="92"/>
      <c r="C75" s="13">
        <v>6501029</v>
      </c>
      <c r="D75" s="13">
        <v>2022</v>
      </c>
      <c r="E75" s="13">
        <v>1141</v>
      </c>
      <c r="F75" s="26">
        <v>649</v>
      </c>
    </row>
    <row r="76" spans="1:6" ht="15.75" x14ac:dyDescent="0.25">
      <c r="A76" s="88" t="s">
        <v>3</v>
      </c>
      <c r="B76" s="89"/>
      <c r="C76" s="89"/>
      <c r="D76" s="89"/>
      <c r="E76" s="90"/>
      <c r="F76" s="3">
        <f>SUM(F25:F75)</f>
        <v>22639.8</v>
      </c>
    </row>
    <row r="77" spans="1:6" ht="15.75" x14ac:dyDescent="0.25">
      <c r="A77" s="91" t="s">
        <v>812</v>
      </c>
      <c r="B77" s="91"/>
      <c r="C77" s="91"/>
      <c r="D77" s="91"/>
      <c r="E77" s="66"/>
      <c r="F77" s="68">
        <f>F24+F76</f>
        <v>34208.800000000003</v>
      </c>
    </row>
  </sheetData>
  <mergeCells count="13">
    <mergeCell ref="A76:E76"/>
    <mergeCell ref="A77:D77"/>
    <mergeCell ref="A24:E24"/>
    <mergeCell ref="A25:A75"/>
    <mergeCell ref="B26:B59"/>
    <mergeCell ref="B60:B63"/>
    <mergeCell ref="B64:B73"/>
    <mergeCell ref="B74:B75"/>
    <mergeCell ref="A2:F2"/>
    <mergeCell ref="A4:A23"/>
    <mergeCell ref="B4:B5"/>
    <mergeCell ref="B6:B18"/>
    <mergeCell ref="B19:B23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6"/>
  <sheetViews>
    <sheetView tabSelected="1" topLeftCell="A110" zoomScaleNormal="100" workbookViewId="0">
      <selection activeCell="B143" sqref="B143"/>
    </sheetView>
  </sheetViews>
  <sheetFormatPr defaultRowHeight="15.75" x14ac:dyDescent="0.25"/>
  <cols>
    <col min="1" max="1" width="22.85546875" style="20" customWidth="1"/>
    <col min="2" max="2" width="38.5703125" style="22" customWidth="1"/>
    <col min="3" max="3" width="30.42578125" style="22" customWidth="1"/>
    <col min="4" max="5" width="18.140625" style="22" customWidth="1"/>
    <col min="6" max="6" width="25.7109375" style="27" customWidth="1"/>
    <col min="7" max="10" width="9.140625" style="24"/>
    <col min="11" max="11" width="11.28515625" style="24" bestFit="1" customWidth="1"/>
    <col min="12" max="16384" width="9.140625" style="24"/>
  </cols>
  <sheetData>
    <row r="1" spans="1:6" ht="16.5" customHeight="1" x14ac:dyDescent="0.25">
      <c r="F1" s="23" t="s">
        <v>801</v>
      </c>
    </row>
    <row r="2" spans="1:6" ht="35.1" customHeight="1" x14ac:dyDescent="0.25">
      <c r="A2" s="101" t="s">
        <v>285</v>
      </c>
      <c r="B2" s="101"/>
      <c r="C2" s="101"/>
      <c r="D2" s="101"/>
      <c r="E2" s="101"/>
      <c r="F2" s="101"/>
    </row>
    <row r="3" spans="1:6" ht="42" customHeight="1" x14ac:dyDescent="0.25">
      <c r="A3" s="2" t="s">
        <v>0</v>
      </c>
      <c r="B3" s="2" t="s">
        <v>6</v>
      </c>
      <c r="C3" s="2" t="s">
        <v>7</v>
      </c>
      <c r="D3" s="2" t="s">
        <v>1</v>
      </c>
      <c r="E3" s="2" t="s">
        <v>2</v>
      </c>
      <c r="F3" s="3" t="s">
        <v>4</v>
      </c>
    </row>
    <row r="4" spans="1:6" ht="35.1" customHeight="1" x14ac:dyDescent="0.25">
      <c r="A4" s="102" t="s">
        <v>286</v>
      </c>
      <c r="B4" s="13" t="s">
        <v>201</v>
      </c>
      <c r="C4" s="13" t="s">
        <v>287</v>
      </c>
      <c r="D4" s="13">
        <v>2023</v>
      </c>
      <c r="E4" s="13">
        <v>1141</v>
      </c>
      <c r="F4" s="25">
        <v>12715419</v>
      </c>
    </row>
    <row r="5" spans="1:6" ht="35.1" customHeight="1" x14ac:dyDescent="0.25">
      <c r="A5" s="102"/>
      <c r="B5" s="81" t="s">
        <v>3</v>
      </c>
      <c r="C5" s="81"/>
      <c r="D5" s="81"/>
      <c r="E5" s="81"/>
      <c r="F5" s="3">
        <v>12715419</v>
      </c>
    </row>
    <row r="6" spans="1:6" ht="35.1" customHeight="1" x14ac:dyDescent="0.25">
      <c r="A6" s="93" t="s">
        <v>13</v>
      </c>
      <c r="B6" s="13" t="s">
        <v>171</v>
      </c>
      <c r="C6" s="13" t="s">
        <v>288</v>
      </c>
      <c r="D6" s="13">
        <v>2023</v>
      </c>
      <c r="E6" s="13">
        <v>1141</v>
      </c>
      <c r="F6" s="25">
        <v>121271</v>
      </c>
    </row>
    <row r="7" spans="1:6" ht="35.1" customHeight="1" x14ac:dyDescent="0.25">
      <c r="A7" s="94"/>
      <c r="B7" s="13" t="s">
        <v>170</v>
      </c>
      <c r="C7" s="13" t="s">
        <v>289</v>
      </c>
      <c r="D7" s="13">
        <v>2022</v>
      </c>
      <c r="E7" s="13">
        <v>1141</v>
      </c>
      <c r="F7" s="25">
        <v>3543265</v>
      </c>
    </row>
    <row r="8" spans="1:6" ht="35.1" customHeight="1" x14ac:dyDescent="0.25">
      <c r="A8" s="94"/>
      <c r="B8" s="13" t="s">
        <v>170</v>
      </c>
      <c r="C8" s="13" t="s">
        <v>290</v>
      </c>
      <c r="D8" s="13">
        <v>2023</v>
      </c>
      <c r="E8" s="13">
        <v>1141</v>
      </c>
      <c r="F8" s="25">
        <v>875244</v>
      </c>
    </row>
    <row r="9" spans="1:6" ht="35.1" customHeight="1" x14ac:dyDescent="0.25">
      <c r="A9" s="94"/>
      <c r="B9" s="13" t="s">
        <v>291</v>
      </c>
      <c r="C9" s="13" t="s">
        <v>292</v>
      </c>
      <c r="D9" s="13">
        <v>2022</v>
      </c>
      <c r="E9" s="13">
        <v>1141</v>
      </c>
      <c r="F9" s="25">
        <v>193031</v>
      </c>
    </row>
    <row r="10" spans="1:6" ht="35.1" customHeight="1" x14ac:dyDescent="0.25">
      <c r="A10" s="94"/>
      <c r="B10" s="13" t="s">
        <v>203</v>
      </c>
      <c r="C10" s="13" t="s">
        <v>293</v>
      </c>
      <c r="D10" s="13">
        <v>2023</v>
      </c>
      <c r="E10" s="13">
        <v>1123</v>
      </c>
      <c r="F10" s="25">
        <v>135824</v>
      </c>
    </row>
    <row r="11" spans="1:6" ht="35.1" customHeight="1" x14ac:dyDescent="0.25">
      <c r="A11" s="94"/>
      <c r="B11" s="13" t="s">
        <v>203</v>
      </c>
      <c r="C11" s="13" t="s">
        <v>294</v>
      </c>
      <c r="D11" s="13">
        <v>2023</v>
      </c>
      <c r="E11" s="13">
        <v>1141</v>
      </c>
      <c r="F11" s="25">
        <v>467838</v>
      </c>
    </row>
    <row r="12" spans="1:6" ht="35.1" customHeight="1" x14ac:dyDescent="0.25">
      <c r="A12" s="94"/>
      <c r="B12" s="13" t="s">
        <v>196</v>
      </c>
      <c r="C12" s="13" t="s">
        <v>295</v>
      </c>
      <c r="D12" s="13">
        <v>2023</v>
      </c>
      <c r="E12" s="13">
        <v>1141</v>
      </c>
      <c r="F12" s="25">
        <v>783897</v>
      </c>
    </row>
    <row r="13" spans="1:6" ht="35.25" customHeight="1" x14ac:dyDescent="0.25">
      <c r="A13" s="95"/>
      <c r="B13" s="81" t="s">
        <v>3</v>
      </c>
      <c r="C13" s="81"/>
      <c r="D13" s="81"/>
      <c r="E13" s="81"/>
      <c r="F13" s="3">
        <f>SUM(F6:F12)</f>
        <v>6120370</v>
      </c>
    </row>
    <row r="14" spans="1:6" ht="38.25" customHeight="1" x14ac:dyDescent="0.25">
      <c r="A14" s="93" t="s">
        <v>8</v>
      </c>
      <c r="B14" s="13" t="s">
        <v>252</v>
      </c>
      <c r="C14" s="13" t="s">
        <v>296</v>
      </c>
      <c r="D14" s="13" t="s">
        <v>158</v>
      </c>
      <c r="E14" s="13" t="s">
        <v>297</v>
      </c>
      <c r="F14" s="25">
        <v>1948123</v>
      </c>
    </row>
    <row r="15" spans="1:6" ht="38.25" customHeight="1" x14ac:dyDescent="0.25">
      <c r="A15" s="95"/>
      <c r="B15" s="81" t="s">
        <v>3</v>
      </c>
      <c r="C15" s="81"/>
      <c r="D15" s="81"/>
      <c r="E15" s="81"/>
      <c r="F15" s="3">
        <v>1948123</v>
      </c>
    </row>
    <row r="16" spans="1:6" ht="35.1" customHeight="1" x14ac:dyDescent="0.25">
      <c r="A16" s="93" t="s">
        <v>94</v>
      </c>
      <c r="B16" s="13" t="s">
        <v>213</v>
      </c>
      <c r="C16" s="13" t="s">
        <v>298</v>
      </c>
      <c r="D16" s="13">
        <v>2023</v>
      </c>
      <c r="E16" s="13">
        <v>1141</v>
      </c>
      <c r="F16" s="25">
        <v>8101322</v>
      </c>
    </row>
    <row r="17" spans="1:6" ht="35.1" customHeight="1" x14ac:dyDescent="0.25">
      <c r="A17" s="95"/>
      <c r="B17" s="81" t="s">
        <v>3</v>
      </c>
      <c r="C17" s="81"/>
      <c r="D17" s="81"/>
      <c r="E17" s="81"/>
      <c r="F17" s="3">
        <v>8101322</v>
      </c>
    </row>
    <row r="18" spans="1:6" ht="35.1" customHeight="1" x14ac:dyDescent="0.25">
      <c r="A18" s="93" t="s">
        <v>15</v>
      </c>
      <c r="B18" s="13" t="s">
        <v>214</v>
      </c>
      <c r="C18" s="13" t="s">
        <v>299</v>
      </c>
      <c r="D18" s="13">
        <v>2023</v>
      </c>
      <c r="E18" s="13">
        <v>1121</v>
      </c>
      <c r="F18" s="26">
        <v>2017922</v>
      </c>
    </row>
    <row r="19" spans="1:6" ht="35.1" customHeight="1" x14ac:dyDescent="0.25">
      <c r="A19" s="94"/>
      <c r="B19" s="13" t="s">
        <v>153</v>
      </c>
      <c r="C19" s="13" t="s">
        <v>300</v>
      </c>
      <c r="D19" s="13">
        <v>2023</v>
      </c>
      <c r="E19" s="13">
        <v>1123</v>
      </c>
      <c r="F19" s="26">
        <v>555824</v>
      </c>
    </row>
    <row r="20" spans="1:6" ht="35.1" customHeight="1" x14ac:dyDescent="0.25">
      <c r="A20" s="94"/>
      <c r="B20" s="13" t="s">
        <v>301</v>
      </c>
      <c r="C20" s="13" t="s">
        <v>302</v>
      </c>
      <c r="D20" s="13">
        <v>2022</v>
      </c>
      <c r="E20" s="13">
        <v>1121</v>
      </c>
      <c r="F20" s="26">
        <v>3899822</v>
      </c>
    </row>
    <row r="21" spans="1:6" ht="35.1" customHeight="1" x14ac:dyDescent="0.25">
      <c r="A21" s="94"/>
      <c r="B21" s="13" t="s">
        <v>301</v>
      </c>
      <c r="C21" s="13" t="s">
        <v>303</v>
      </c>
      <c r="D21" s="13">
        <v>2023</v>
      </c>
      <c r="E21" s="13">
        <v>1122</v>
      </c>
      <c r="F21" s="25">
        <v>2256912</v>
      </c>
    </row>
    <row r="22" spans="1:6" ht="35.1" customHeight="1" x14ac:dyDescent="0.25">
      <c r="A22" s="94"/>
      <c r="B22" s="13" t="s">
        <v>301</v>
      </c>
      <c r="C22" s="13" t="s">
        <v>304</v>
      </c>
      <c r="D22" s="13">
        <v>2023</v>
      </c>
      <c r="E22" s="13">
        <v>1123</v>
      </c>
      <c r="F22" s="26">
        <v>419523</v>
      </c>
    </row>
    <row r="23" spans="1:6" ht="35.1" customHeight="1" x14ac:dyDescent="0.25">
      <c r="A23" s="94"/>
      <c r="B23" s="13" t="s">
        <v>154</v>
      </c>
      <c r="C23" s="13" t="s">
        <v>305</v>
      </c>
      <c r="D23" s="13">
        <v>2022</v>
      </c>
      <c r="E23" s="13">
        <v>1122</v>
      </c>
      <c r="F23" s="25">
        <v>3474068</v>
      </c>
    </row>
    <row r="24" spans="1:6" ht="35.1" customHeight="1" x14ac:dyDescent="0.25">
      <c r="A24" s="94"/>
      <c r="B24" s="13" t="s">
        <v>154</v>
      </c>
      <c r="C24" s="13" t="s">
        <v>306</v>
      </c>
      <c r="D24" s="13">
        <v>2022</v>
      </c>
      <c r="E24" s="13">
        <v>1123</v>
      </c>
      <c r="F24" s="25">
        <v>919023</v>
      </c>
    </row>
    <row r="25" spans="1:6" ht="35.1" customHeight="1" x14ac:dyDescent="0.25">
      <c r="A25" s="94"/>
      <c r="B25" s="13" t="s">
        <v>307</v>
      </c>
      <c r="C25" s="13" t="s">
        <v>308</v>
      </c>
      <c r="D25" s="13">
        <v>2022</v>
      </c>
      <c r="E25" s="13">
        <v>1123</v>
      </c>
      <c r="F25" s="26">
        <v>1779816</v>
      </c>
    </row>
    <row r="26" spans="1:6" ht="35.1" customHeight="1" x14ac:dyDescent="0.25">
      <c r="A26" s="94"/>
      <c r="B26" s="13" t="s">
        <v>307</v>
      </c>
      <c r="C26" s="13" t="s">
        <v>309</v>
      </c>
      <c r="D26" s="13">
        <v>2023</v>
      </c>
      <c r="E26" s="13">
        <v>1123</v>
      </c>
      <c r="F26" s="25">
        <v>1635846</v>
      </c>
    </row>
    <row r="27" spans="1:6" ht="35.1" customHeight="1" x14ac:dyDescent="0.25">
      <c r="A27" s="94"/>
      <c r="B27" s="13" t="s">
        <v>156</v>
      </c>
      <c r="C27" s="13" t="s">
        <v>310</v>
      </c>
      <c r="D27" s="13">
        <v>2023</v>
      </c>
      <c r="E27" s="13">
        <v>1122</v>
      </c>
      <c r="F27" s="26">
        <v>1220393</v>
      </c>
    </row>
    <row r="28" spans="1:6" ht="35.1" customHeight="1" x14ac:dyDescent="0.25">
      <c r="A28" s="94"/>
      <c r="B28" s="13" t="s">
        <v>311</v>
      </c>
      <c r="C28" s="13" t="s">
        <v>312</v>
      </c>
      <c r="D28" s="13">
        <v>2022</v>
      </c>
      <c r="E28" s="13">
        <v>1122</v>
      </c>
      <c r="F28" s="25">
        <v>4571529</v>
      </c>
    </row>
    <row r="29" spans="1:6" ht="35.1" customHeight="1" x14ac:dyDescent="0.25">
      <c r="A29" s="94"/>
      <c r="B29" s="13" t="s">
        <v>313</v>
      </c>
      <c r="C29" s="13" t="s">
        <v>314</v>
      </c>
      <c r="D29" s="13">
        <v>2022</v>
      </c>
      <c r="E29" s="13">
        <v>1123</v>
      </c>
      <c r="F29" s="26">
        <v>1251459</v>
      </c>
    </row>
    <row r="30" spans="1:6" ht="35.1" customHeight="1" x14ac:dyDescent="0.25">
      <c r="A30" s="94"/>
      <c r="B30" s="13" t="s">
        <v>215</v>
      </c>
      <c r="C30" s="13" t="s">
        <v>315</v>
      </c>
      <c r="D30" s="13">
        <v>2023</v>
      </c>
      <c r="E30" s="13">
        <v>1122</v>
      </c>
      <c r="F30" s="25">
        <v>4353209</v>
      </c>
    </row>
    <row r="31" spans="1:6" ht="35.1" customHeight="1" x14ac:dyDescent="0.25">
      <c r="A31" s="94"/>
      <c r="B31" s="13" t="s">
        <v>215</v>
      </c>
      <c r="C31" s="13" t="s">
        <v>316</v>
      </c>
      <c r="D31" s="13">
        <v>2023</v>
      </c>
      <c r="E31" s="13">
        <v>1123</v>
      </c>
      <c r="F31" s="25">
        <v>4422132</v>
      </c>
    </row>
    <row r="32" spans="1:6" ht="35.1" customHeight="1" x14ac:dyDescent="0.25">
      <c r="A32" s="95"/>
      <c r="B32" s="81" t="s">
        <v>3</v>
      </c>
      <c r="C32" s="81"/>
      <c r="D32" s="81"/>
      <c r="E32" s="81"/>
      <c r="F32" s="3">
        <f>SUM(F18:F31)</f>
        <v>32777478</v>
      </c>
    </row>
    <row r="33" spans="1:6" ht="35.1" customHeight="1" x14ac:dyDescent="0.25">
      <c r="A33" s="93" t="s">
        <v>9</v>
      </c>
      <c r="B33" s="13" t="s">
        <v>275</v>
      </c>
      <c r="C33" s="13" t="s">
        <v>317</v>
      </c>
      <c r="D33" s="13" t="s">
        <v>158</v>
      </c>
      <c r="E33" s="13" t="s">
        <v>318</v>
      </c>
      <c r="F33" s="25">
        <v>3761207</v>
      </c>
    </row>
    <row r="34" spans="1:6" ht="35.1" customHeight="1" x14ac:dyDescent="0.25">
      <c r="A34" s="95"/>
      <c r="B34" s="81" t="s">
        <v>3</v>
      </c>
      <c r="C34" s="81"/>
      <c r="D34" s="81"/>
      <c r="E34" s="81"/>
      <c r="F34" s="3">
        <v>3761207</v>
      </c>
    </row>
    <row r="35" spans="1:6" ht="35.1" customHeight="1" x14ac:dyDescent="0.25">
      <c r="A35" s="93" t="s">
        <v>35</v>
      </c>
      <c r="B35" s="13" t="s">
        <v>319</v>
      </c>
      <c r="C35" s="13" t="s">
        <v>320</v>
      </c>
      <c r="D35" s="13">
        <v>2023</v>
      </c>
      <c r="E35" s="13" t="s">
        <v>321</v>
      </c>
      <c r="F35" s="25">
        <v>279314</v>
      </c>
    </row>
    <row r="36" spans="1:6" ht="35.1" customHeight="1" x14ac:dyDescent="0.25">
      <c r="A36" s="94"/>
      <c r="B36" s="13" t="s">
        <v>319</v>
      </c>
      <c r="C36" s="13" t="s">
        <v>322</v>
      </c>
      <c r="D36" s="13">
        <v>2023</v>
      </c>
      <c r="E36" s="13" t="s">
        <v>297</v>
      </c>
      <c r="F36" s="25">
        <v>5345381</v>
      </c>
    </row>
    <row r="37" spans="1:6" ht="35.1" customHeight="1" x14ac:dyDescent="0.25">
      <c r="A37" s="94"/>
      <c r="B37" s="13" t="s">
        <v>323</v>
      </c>
      <c r="C37" s="13" t="s">
        <v>324</v>
      </c>
      <c r="D37" s="13">
        <v>2023</v>
      </c>
      <c r="E37" s="13" t="s">
        <v>325</v>
      </c>
      <c r="F37" s="25">
        <v>74232</v>
      </c>
    </row>
    <row r="38" spans="1:6" ht="35.1" customHeight="1" x14ac:dyDescent="0.25">
      <c r="A38" s="94"/>
      <c r="B38" s="13" t="s">
        <v>323</v>
      </c>
      <c r="C38" s="13" t="s">
        <v>326</v>
      </c>
      <c r="D38" s="13">
        <v>2023</v>
      </c>
      <c r="E38" s="13" t="s">
        <v>321</v>
      </c>
      <c r="F38" s="25">
        <v>11254636</v>
      </c>
    </row>
    <row r="39" spans="1:6" ht="35.1" customHeight="1" x14ac:dyDescent="0.25">
      <c r="A39" s="95"/>
      <c r="B39" s="81" t="s">
        <v>3</v>
      </c>
      <c r="C39" s="81"/>
      <c r="D39" s="81"/>
      <c r="E39" s="81"/>
      <c r="F39" s="3">
        <f>SUM(F35:F38)</f>
        <v>16953563</v>
      </c>
    </row>
    <row r="40" spans="1:6" ht="35.1" customHeight="1" x14ac:dyDescent="0.25">
      <c r="A40" s="93" t="s">
        <v>249</v>
      </c>
      <c r="B40" s="13" t="s">
        <v>327</v>
      </c>
      <c r="C40" s="13" t="s">
        <v>328</v>
      </c>
      <c r="D40" s="13">
        <v>2023</v>
      </c>
      <c r="E40" s="13">
        <v>1123</v>
      </c>
      <c r="F40" s="25">
        <v>2698263</v>
      </c>
    </row>
    <row r="41" spans="1:6" ht="35.1" customHeight="1" x14ac:dyDescent="0.25">
      <c r="A41" s="95"/>
      <c r="B41" s="81" t="s">
        <v>3</v>
      </c>
      <c r="C41" s="81"/>
      <c r="D41" s="81"/>
      <c r="E41" s="81"/>
      <c r="F41" s="3">
        <v>2698263</v>
      </c>
    </row>
    <row r="42" spans="1:6" ht="35.1" customHeight="1" x14ac:dyDescent="0.25">
      <c r="A42" s="93" t="s">
        <v>108</v>
      </c>
      <c r="B42" s="13" t="s">
        <v>329</v>
      </c>
      <c r="C42" s="13" t="s">
        <v>330</v>
      </c>
      <c r="D42" s="13" t="s">
        <v>150</v>
      </c>
      <c r="E42" s="13">
        <v>1122</v>
      </c>
      <c r="F42" s="25">
        <v>5227659</v>
      </c>
    </row>
    <row r="43" spans="1:6" ht="35.1" customHeight="1" x14ac:dyDescent="0.25">
      <c r="A43" s="94"/>
      <c r="B43" s="13" t="s">
        <v>331</v>
      </c>
      <c r="C43" s="13" t="s">
        <v>332</v>
      </c>
      <c r="D43" s="13" t="s">
        <v>150</v>
      </c>
      <c r="E43" s="13" t="s">
        <v>297</v>
      </c>
      <c r="F43" s="25">
        <v>2273522</v>
      </c>
    </row>
    <row r="44" spans="1:6" ht="35.1" customHeight="1" x14ac:dyDescent="0.25">
      <c r="A44" s="94"/>
      <c r="B44" s="13" t="s">
        <v>331</v>
      </c>
      <c r="C44" s="13" t="s">
        <v>333</v>
      </c>
      <c r="D44" s="13" t="s">
        <v>150</v>
      </c>
      <c r="E44" s="13" t="s">
        <v>321</v>
      </c>
      <c r="F44" s="26">
        <v>416945</v>
      </c>
    </row>
    <row r="45" spans="1:6" ht="35.1" customHeight="1" x14ac:dyDescent="0.25">
      <c r="A45" s="94"/>
      <c r="B45" s="13" t="s">
        <v>221</v>
      </c>
      <c r="C45" s="13" t="s">
        <v>334</v>
      </c>
      <c r="D45" s="13" t="s">
        <v>150</v>
      </c>
      <c r="E45" s="13" t="s">
        <v>297</v>
      </c>
      <c r="F45" s="26">
        <v>3329771</v>
      </c>
    </row>
    <row r="46" spans="1:6" ht="35.1" customHeight="1" x14ac:dyDescent="0.25">
      <c r="A46" s="94"/>
      <c r="B46" s="13" t="s">
        <v>221</v>
      </c>
      <c r="C46" s="13" t="s">
        <v>335</v>
      </c>
      <c r="D46" s="13" t="s">
        <v>150</v>
      </c>
      <c r="E46" s="13" t="s">
        <v>318</v>
      </c>
      <c r="F46" s="26">
        <v>3704050</v>
      </c>
    </row>
    <row r="47" spans="1:6" ht="35.1" customHeight="1" x14ac:dyDescent="0.25">
      <c r="A47" s="95"/>
      <c r="B47" s="81" t="s">
        <v>3</v>
      </c>
      <c r="C47" s="81"/>
      <c r="D47" s="81"/>
      <c r="E47" s="81"/>
      <c r="F47" s="28">
        <f>SUM(F42:F46)</f>
        <v>14951947</v>
      </c>
    </row>
    <row r="48" spans="1:6" ht="35.1" customHeight="1" x14ac:dyDescent="0.25">
      <c r="A48" s="93" t="s">
        <v>16</v>
      </c>
      <c r="B48" s="13" t="s">
        <v>184</v>
      </c>
      <c r="C48" s="13" t="s">
        <v>336</v>
      </c>
      <c r="D48" s="13">
        <v>2023</v>
      </c>
      <c r="E48" s="13">
        <v>1123</v>
      </c>
      <c r="F48" s="25">
        <v>485204</v>
      </c>
    </row>
    <row r="49" spans="1:6" ht="35.1" customHeight="1" x14ac:dyDescent="0.25">
      <c r="A49" s="94"/>
      <c r="B49" s="13" t="s">
        <v>184</v>
      </c>
      <c r="C49" s="13" t="s">
        <v>337</v>
      </c>
      <c r="D49" s="13">
        <v>2023</v>
      </c>
      <c r="E49" s="13">
        <v>1141</v>
      </c>
      <c r="F49" s="25">
        <v>1107236</v>
      </c>
    </row>
    <row r="50" spans="1:6" ht="35.1" customHeight="1" x14ac:dyDescent="0.25">
      <c r="A50" s="94"/>
      <c r="B50" s="13" t="s">
        <v>157</v>
      </c>
      <c r="C50" s="13" t="s">
        <v>338</v>
      </c>
      <c r="D50" s="13">
        <v>2022</v>
      </c>
      <c r="E50" s="13">
        <v>1141</v>
      </c>
      <c r="F50" s="25">
        <v>16051257</v>
      </c>
    </row>
    <row r="51" spans="1:6" ht="35.1" customHeight="1" x14ac:dyDescent="0.25">
      <c r="A51" s="94"/>
      <c r="B51" s="13" t="s">
        <v>157</v>
      </c>
      <c r="C51" s="13" t="s">
        <v>339</v>
      </c>
      <c r="D51" s="13">
        <v>2023</v>
      </c>
      <c r="E51" s="13">
        <v>1141</v>
      </c>
      <c r="F51" s="25">
        <v>4453088</v>
      </c>
    </row>
    <row r="52" spans="1:6" ht="35.1" customHeight="1" x14ac:dyDescent="0.25">
      <c r="A52" s="94"/>
      <c r="B52" s="13" t="s">
        <v>157</v>
      </c>
      <c r="C52" s="13" t="s">
        <v>340</v>
      </c>
      <c r="D52" s="13">
        <v>2023</v>
      </c>
      <c r="E52" s="13">
        <v>1123</v>
      </c>
      <c r="F52" s="25">
        <v>664224</v>
      </c>
    </row>
    <row r="53" spans="1:6" ht="35.1" customHeight="1" x14ac:dyDescent="0.25">
      <c r="A53" s="94"/>
      <c r="B53" s="13" t="s">
        <v>224</v>
      </c>
      <c r="C53" s="13" t="s">
        <v>341</v>
      </c>
      <c r="D53" s="13">
        <v>2022</v>
      </c>
      <c r="E53" s="13">
        <v>1141</v>
      </c>
      <c r="F53" s="26">
        <v>675124</v>
      </c>
    </row>
    <row r="54" spans="1:6" ht="35.1" customHeight="1" x14ac:dyDescent="0.25">
      <c r="A54" s="94"/>
      <c r="B54" s="13" t="s">
        <v>224</v>
      </c>
      <c r="C54" s="13" t="s">
        <v>342</v>
      </c>
      <c r="D54" s="13">
        <v>2023</v>
      </c>
      <c r="E54" s="13">
        <v>1122</v>
      </c>
      <c r="F54" s="26">
        <v>642499</v>
      </c>
    </row>
    <row r="55" spans="1:6" ht="35.1" customHeight="1" x14ac:dyDescent="0.25">
      <c r="A55" s="94"/>
      <c r="B55" s="13" t="s">
        <v>224</v>
      </c>
      <c r="C55" s="13" t="s">
        <v>343</v>
      </c>
      <c r="D55" s="13">
        <v>2023</v>
      </c>
      <c r="E55" s="13">
        <v>1123</v>
      </c>
      <c r="F55" s="25">
        <v>720157</v>
      </c>
    </row>
    <row r="56" spans="1:6" ht="35.1" customHeight="1" x14ac:dyDescent="0.25">
      <c r="A56" s="94"/>
      <c r="B56" s="13" t="s">
        <v>224</v>
      </c>
      <c r="C56" s="13" t="s">
        <v>344</v>
      </c>
      <c r="D56" s="13">
        <v>2023</v>
      </c>
      <c r="E56" s="13">
        <v>1141</v>
      </c>
      <c r="F56" s="25">
        <v>1064392</v>
      </c>
    </row>
    <row r="57" spans="1:6" ht="35.1" customHeight="1" x14ac:dyDescent="0.25">
      <c r="A57" s="94"/>
      <c r="B57" s="13" t="s">
        <v>226</v>
      </c>
      <c r="C57" s="13" t="s">
        <v>345</v>
      </c>
      <c r="D57" s="13">
        <v>2022</v>
      </c>
      <c r="E57" s="13">
        <v>1141</v>
      </c>
      <c r="F57" s="26">
        <v>1032889</v>
      </c>
    </row>
    <row r="58" spans="1:6" ht="35.1" customHeight="1" x14ac:dyDescent="0.25">
      <c r="A58" s="94"/>
      <c r="B58" s="13" t="s">
        <v>226</v>
      </c>
      <c r="C58" s="13" t="s">
        <v>346</v>
      </c>
      <c r="D58" s="13">
        <v>2022</v>
      </c>
      <c r="E58" s="13">
        <v>1123</v>
      </c>
      <c r="F58" s="25">
        <v>362887</v>
      </c>
    </row>
    <row r="59" spans="1:6" ht="35.1" customHeight="1" x14ac:dyDescent="0.25">
      <c r="A59" s="94"/>
      <c r="B59" s="13" t="s">
        <v>226</v>
      </c>
      <c r="C59" s="13" t="s">
        <v>347</v>
      </c>
      <c r="D59" s="13">
        <v>2023</v>
      </c>
      <c r="E59" s="13">
        <v>1141</v>
      </c>
      <c r="F59" s="26">
        <v>6889828</v>
      </c>
    </row>
    <row r="60" spans="1:6" ht="35.1" customHeight="1" x14ac:dyDescent="0.25">
      <c r="A60" s="94"/>
      <c r="B60" s="13" t="s">
        <v>226</v>
      </c>
      <c r="C60" s="13" t="s">
        <v>348</v>
      </c>
      <c r="D60" s="13">
        <v>2023</v>
      </c>
      <c r="E60" s="13">
        <v>1123</v>
      </c>
      <c r="F60" s="26">
        <v>929096</v>
      </c>
    </row>
    <row r="61" spans="1:6" ht="35.1" customHeight="1" x14ac:dyDescent="0.25">
      <c r="A61" s="94"/>
      <c r="B61" s="13" t="s">
        <v>225</v>
      </c>
      <c r="C61" s="13" t="s">
        <v>349</v>
      </c>
      <c r="D61" s="13">
        <v>2022</v>
      </c>
      <c r="E61" s="13">
        <v>1141</v>
      </c>
      <c r="F61" s="25">
        <v>398804</v>
      </c>
    </row>
    <row r="62" spans="1:6" ht="35.1" customHeight="1" x14ac:dyDescent="0.25">
      <c r="A62" s="94"/>
      <c r="B62" s="13" t="s">
        <v>225</v>
      </c>
      <c r="C62" s="13" t="s">
        <v>350</v>
      </c>
      <c r="D62" s="13">
        <v>2023</v>
      </c>
      <c r="E62" s="13">
        <v>1122</v>
      </c>
      <c r="F62" s="25">
        <v>1794054</v>
      </c>
    </row>
    <row r="63" spans="1:6" ht="35.1" customHeight="1" x14ac:dyDescent="0.25">
      <c r="A63" s="94"/>
      <c r="B63" s="13" t="s">
        <v>225</v>
      </c>
      <c r="C63" s="13" t="s">
        <v>351</v>
      </c>
      <c r="D63" s="13">
        <v>2023</v>
      </c>
      <c r="E63" s="13">
        <v>1123</v>
      </c>
      <c r="F63" s="25">
        <v>1509566</v>
      </c>
    </row>
    <row r="64" spans="1:6" ht="35.1" customHeight="1" x14ac:dyDescent="0.25">
      <c r="A64" s="94"/>
      <c r="B64" s="13" t="s">
        <v>225</v>
      </c>
      <c r="C64" s="13" t="s">
        <v>352</v>
      </c>
      <c r="D64" s="13">
        <v>2023</v>
      </c>
      <c r="E64" s="13">
        <v>1141</v>
      </c>
      <c r="F64" s="25">
        <v>8758142</v>
      </c>
    </row>
    <row r="65" spans="1:6" ht="35.1" customHeight="1" x14ac:dyDescent="0.25">
      <c r="A65" s="94"/>
      <c r="B65" s="13" t="s">
        <v>193</v>
      </c>
      <c r="C65" s="13" t="s">
        <v>353</v>
      </c>
      <c r="D65" s="13">
        <v>2022</v>
      </c>
      <c r="E65" s="13">
        <v>1141</v>
      </c>
      <c r="F65" s="25">
        <v>1705201</v>
      </c>
    </row>
    <row r="66" spans="1:6" ht="35.1" customHeight="1" x14ac:dyDescent="0.25">
      <c r="A66" s="94"/>
      <c r="B66" s="13" t="s">
        <v>193</v>
      </c>
      <c r="C66" s="13" t="s">
        <v>354</v>
      </c>
      <c r="D66" s="13">
        <v>2023</v>
      </c>
      <c r="E66" s="13">
        <v>1123</v>
      </c>
      <c r="F66" s="25">
        <v>673782</v>
      </c>
    </row>
    <row r="67" spans="1:6" ht="35.1" customHeight="1" x14ac:dyDescent="0.25">
      <c r="A67" s="94"/>
      <c r="B67" s="13" t="s">
        <v>193</v>
      </c>
      <c r="C67" s="13" t="s">
        <v>355</v>
      </c>
      <c r="D67" s="13">
        <v>2023</v>
      </c>
      <c r="E67" s="13">
        <v>1141</v>
      </c>
      <c r="F67" s="25">
        <v>2483771</v>
      </c>
    </row>
    <row r="68" spans="1:6" ht="35.1" customHeight="1" x14ac:dyDescent="0.25">
      <c r="A68" s="94"/>
      <c r="B68" s="13" t="s">
        <v>228</v>
      </c>
      <c r="C68" s="13" t="s">
        <v>356</v>
      </c>
      <c r="D68" s="13">
        <v>2022</v>
      </c>
      <c r="E68" s="13">
        <v>1141</v>
      </c>
      <c r="F68" s="26">
        <v>5796975</v>
      </c>
    </row>
    <row r="69" spans="1:6" ht="35.1" customHeight="1" x14ac:dyDescent="0.25">
      <c r="A69" s="94"/>
      <c r="B69" s="13" t="s">
        <v>228</v>
      </c>
      <c r="C69" s="13" t="s">
        <v>357</v>
      </c>
      <c r="D69" s="13">
        <v>2022</v>
      </c>
      <c r="E69" s="13">
        <v>1123</v>
      </c>
      <c r="F69" s="25">
        <v>228626</v>
      </c>
    </row>
    <row r="70" spans="1:6" ht="35.1" customHeight="1" x14ac:dyDescent="0.25">
      <c r="A70" s="94"/>
      <c r="B70" s="13" t="s">
        <v>228</v>
      </c>
      <c r="C70" s="13" t="s">
        <v>358</v>
      </c>
      <c r="D70" s="13">
        <v>2023</v>
      </c>
      <c r="E70" s="13">
        <v>1123</v>
      </c>
      <c r="F70" s="26">
        <v>887388</v>
      </c>
    </row>
    <row r="71" spans="1:6" ht="35.1" customHeight="1" x14ac:dyDescent="0.25">
      <c r="A71" s="94"/>
      <c r="B71" s="13" t="s">
        <v>228</v>
      </c>
      <c r="C71" s="13" t="s">
        <v>359</v>
      </c>
      <c r="D71" s="13">
        <v>2023</v>
      </c>
      <c r="E71" s="13">
        <v>1141</v>
      </c>
      <c r="F71" s="26">
        <v>4422262</v>
      </c>
    </row>
    <row r="72" spans="1:6" ht="35.1" customHeight="1" x14ac:dyDescent="0.25">
      <c r="A72" s="94"/>
      <c r="B72" s="13" t="s">
        <v>360</v>
      </c>
      <c r="C72" s="13" t="s">
        <v>361</v>
      </c>
      <c r="D72" s="13">
        <v>2022</v>
      </c>
      <c r="E72" s="13">
        <v>1141</v>
      </c>
      <c r="F72" s="26">
        <v>12375235</v>
      </c>
    </row>
    <row r="73" spans="1:6" ht="35.1" customHeight="1" x14ac:dyDescent="0.25">
      <c r="A73" s="94"/>
      <c r="B73" s="13" t="s">
        <v>360</v>
      </c>
      <c r="C73" s="13" t="s">
        <v>362</v>
      </c>
      <c r="D73" s="13">
        <v>2023</v>
      </c>
      <c r="E73" s="13">
        <v>1141</v>
      </c>
      <c r="F73" s="25">
        <v>6686711</v>
      </c>
    </row>
    <row r="74" spans="1:6" ht="35.1" customHeight="1" x14ac:dyDescent="0.25">
      <c r="A74" s="94"/>
      <c r="B74" s="13" t="s">
        <v>360</v>
      </c>
      <c r="C74" s="13" t="s">
        <v>363</v>
      </c>
      <c r="D74" s="13">
        <v>2023</v>
      </c>
      <c r="E74" s="13">
        <v>1123</v>
      </c>
      <c r="F74" s="25">
        <v>936526</v>
      </c>
    </row>
    <row r="75" spans="1:6" ht="35.1" customHeight="1" x14ac:dyDescent="0.25">
      <c r="A75" s="94"/>
      <c r="B75" s="13" t="s">
        <v>222</v>
      </c>
      <c r="C75" s="13" t="s">
        <v>364</v>
      </c>
      <c r="D75" s="13">
        <v>2022</v>
      </c>
      <c r="E75" s="13">
        <v>1141</v>
      </c>
      <c r="F75" s="25">
        <v>6395814</v>
      </c>
    </row>
    <row r="76" spans="1:6" ht="35.1" customHeight="1" x14ac:dyDescent="0.25">
      <c r="A76" s="94"/>
      <c r="B76" s="13" t="s">
        <v>222</v>
      </c>
      <c r="C76" s="13" t="s">
        <v>365</v>
      </c>
      <c r="D76" s="13">
        <v>2022</v>
      </c>
      <c r="E76" s="13">
        <v>1123</v>
      </c>
      <c r="F76" s="25">
        <v>6320087</v>
      </c>
    </row>
    <row r="77" spans="1:6" ht="35.1" customHeight="1" x14ac:dyDescent="0.25">
      <c r="A77" s="94"/>
      <c r="B77" s="13" t="s">
        <v>222</v>
      </c>
      <c r="C77" s="13" t="s">
        <v>366</v>
      </c>
      <c r="D77" s="13">
        <v>2023</v>
      </c>
      <c r="E77" s="13">
        <v>1141</v>
      </c>
      <c r="F77" s="25">
        <v>4246681</v>
      </c>
    </row>
    <row r="78" spans="1:6" ht="35.1" customHeight="1" x14ac:dyDescent="0.25">
      <c r="A78" s="94"/>
      <c r="B78" s="13" t="s">
        <v>223</v>
      </c>
      <c r="C78" s="13" t="s">
        <v>367</v>
      </c>
      <c r="D78" s="13">
        <v>2022</v>
      </c>
      <c r="E78" s="13">
        <v>1141</v>
      </c>
      <c r="F78" s="26">
        <v>19403301</v>
      </c>
    </row>
    <row r="79" spans="1:6" ht="35.1" customHeight="1" x14ac:dyDescent="0.25">
      <c r="A79" s="94"/>
      <c r="B79" s="13" t="s">
        <v>223</v>
      </c>
      <c r="C79" s="13" t="s">
        <v>368</v>
      </c>
      <c r="D79" s="13">
        <v>2023</v>
      </c>
      <c r="E79" s="13">
        <v>1141</v>
      </c>
      <c r="F79" s="25">
        <v>10214192</v>
      </c>
    </row>
    <row r="80" spans="1:6" ht="35.1" customHeight="1" x14ac:dyDescent="0.25">
      <c r="A80" s="94"/>
      <c r="B80" s="13" t="s">
        <v>223</v>
      </c>
      <c r="C80" s="13" t="s">
        <v>369</v>
      </c>
      <c r="D80" s="13">
        <v>2023</v>
      </c>
      <c r="E80" s="13">
        <v>1123</v>
      </c>
      <c r="F80" s="25">
        <v>1915852</v>
      </c>
    </row>
    <row r="81" spans="1:6" ht="35.1" customHeight="1" x14ac:dyDescent="0.25">
      <c r="A81" s="94"/>
      <c r="B81" s="13" t="s">
        <v>223</v>
      </c>
      <c r="C81" s="13" t="s">
        <v>370</v>
      </c>
      <c r="D81" s="13">
        <v>2023</v>
      </c>
      <c r="E81" s="13">
        <v>1122</v>
      </c>
      <c r="F81" s="26">
        <v>801859</v>
      </c>
    </row>
    <row r="82" spans="1:6" ht="35.1" customHeight="1" x14ac:dyDescent="0.25">
      <c r="A82" s="94"/>
      <c r="B82" s="13" t="s">
        <v>192</v>
      </c>
      <c r="C82" s="13" t="s">
        <v>371</v>
      </c>
      <c r="D82" s="13">
        <v>2022</v>
      </c>
      <c r="E82" s="13">
        <v>1141</v>
      </c>
      <c r="F82" s="25">
        <v>5434058</v>
      </c>
    </row>
    <row r="83" spans="1:6" ht="35.1" customHeight="1" x14ac:dyDescent="0.25">
      <c r="A83" s="94"/>
      <c r="B83" s="13" t="s">
        <v>192</v>
      </c>
      <c r="C83" s="13" t="s">
        <v>372</v>
      </c>
      <c r="D83" s="13">
        <v>2022</v>
      </c>
      <c r="E83" s="13">
        <v>1123</v>
      </c>
      <c r="F83" s="25">
        <v>2034930</v>
      </c>
    </row>
    <row r="84" spans="1:6" ht="35.1" customHeight="1" x14ac:dyDescent="0.25">
      <c r="A84" s="94"/>
      <c r="B84" s="13" t="s">
        <v>192</v>
      </c>
      <c r="C84" s="13" t="s">
        <v>373</v>
      </c>
      <c r="D84" s="13">
        <v>2023</v>
      </c>
      <c r="E84" s="13">
        <v>1141</v>
      </c>
      <c r="F84" s="25">
        <v>5256770</v>
      </c>
    </row>
    <row r="85" spans="1:6" ht="35.1" customHeight="1" x14ac:dyDescent="0.25">
      <c r="A85" s="94"/>
      <c r="B85" s="13" t="s">
        <v>192</v>
      </c>
      <c r="C85" s="13" t="s">
        <v>374</v>
      </c>
      <c r="D85" s="13">
        <v>2023</v>
      </c>
      <c r="E85" s="13">
        <v>1123</v>
      </c>
      <c r="F85" s="25">
        <v>1733247</v>
      </c>
    </row>
    <row r="86" spans="1:6" ht="35.1" customHeight="1" x14ac:dyDescent="0.25">
      <c r="A86" s="94"/>
      <c r="B86" s="13" t="s">
        <v>227</v>
      </c>
      <c r="C86" s="13" t="s">
        <v>375</v>
      </c>
      <c r="D86" s="13">
        <v>2022</v>
      </c>
      <c r="E86" s="13">
        <v>1141</v>
      </c>
      <c r="F86" s="26">
        <v>13032617</v>
      </c>
    </row>
    <row r="87" spans="1:6" ht="35.1" customHeight="1" x14ac:dyDescent="0.25">
      <c r="A87" s="94"/>
      <c r="B87" s="13" t="s">
        <v>227</v>
      </c>
      <c r="C87" s="13" t="s">
        <v>376</v>
      </c>
      <c r="D87" s="13">
        <v>2022</v>
      </c>
      <c r="E87" s="13">
        <v>1123</v>
      </c>
      <c r="F87" s="26">
        <v>2116558</v>
      </c>
    </row>
    <row r="88" spans="1:6" ht="35.1" customHeight="1" x14ac:dyDescent="0.25">
      <c r="A88" s="94"/>
      <c r="B88" s="13" t="s">
        <v>227</v>
      </c>
      <c r="C88" s="13" t="s">
        <v>377</v>
      </c>
      <c r="D88" s="13">
        <v>2023</v>
      </c>
      <c r="E88" s="13">
        <v>1123</v>
      </c>
      <c r="F88" s="26">
        <v>49396</v>
      </c>
    </row>
    <row r="89" spans="1:6" ht="35.1" customHeight="1" x14ac:dyDescent="0.25">
      <c r="A89" s="94"/>
      <c r="B89" s="13" t="s">
        <v>227</v>
      </c>
      <c r="C89" s="13" t="s">
        <v>378</v>
      </c>
      <c r="D89" s="13">
        <v>2023</v>
      </c>
      <c r="E89" s="13">
        <v>1141</v>
      </c>
      <c r="F89" s="25">
        <v>680583</v>
      </c>
    </row>
    <row r="90" spans="1:6" ht="35.1" customHeight="1" x14ac:dyDescent="0.25">
      <c r="A90" s="95"/>
      <c r="B90" s="81" t="s">
        <v>3</v>
      </c>
      <c r="C90" s="81"/>
      <c r="D90" s="81"/>
      <c r="E90" s="81"/>
      <c r="F90" s="3">
        <f>SUM(F48:F89)</f>
        <v>163370869</v>
      </c>
    </row>
    <row r="91" spans="1:6" ht="35.1" customHeight="1" x14ac:dyDescent="0.25">
      <c r="A91" s="93" t="s">
        <v>12</v>
      </c>
      <c r="B91" s="13" t="s">
        <v>197</v>
      </c>
      <c r="C91" s="13" t="s">
        <v>379</v>
      </c>
      <c r="D91" s="6" t="s">
        <v>158</v>
      </c>
      <c r="E91" s="13" t="s">
        <v>297</v>
      </c>
      <c r="F91" s="25">
        <v>668755</v>
      </c>
    </row>
    <row r="92" spans="1:6" ht="35.1" customHeight="1" x14ac:dyDescent="0.25">
      <c r="A92" s="94"/>
      <c r="B92" s="13" t="s">
        <v>187</v>
      </c>
      <c r="C92" s="13" t="s">
        <v>380</v>
      </c>
      <c r="D92" s="6" t="s">
        <v>150</v>
      </c>
      <c r="E92" s="13" t="s">
        <v>297</v>
      </c>
      <c r="F92" s="25">
        <v>172937</v>
      </c>
    </row>
    <row r="93" spans="1:6" ht="35.1" customHeight="1" x14ac:dyDescent="0.25">
      <c r="A93" s="94"/>
      <c r="B93" s="13" t="s">
        <v>187</v>
      </c>
      <c r="C93" s="13" t="s">
        <v>381</v>
      </c>
      <c r="D93" s="6" t="s">
        <v>150</v>
      </c>
      <c r="E93" s="13" t="s">
        <v>318</v>
      </c>
      <c r="F93" s="26">
        <v>188657</v>
      </c>
    </row>
    <row r="94" spans="1:6" ht="35.1" customHeight="1" x14ac:dyDescent="0.25">
      <c r="A94" s="94"/>
      <c r="B94" s="13" t="s">
        <v>382</v>
      </c>
      <c r="C94" s="13" t="s">
        <v>383</v>
      </c>
      <c r="D94" s="6" t="s">
        <v>150</v>
      </c>
      <c r="E94" s="13" t="s">
        <v>297</v>
      </c>
      <c r="F94" s="25">
        <v>415479</v>
      </c>
    </row>
    <row r="95" spans="1:6" ht="35.1" customHeight="1" x14ac:dyDescent="0.25">
      <c r="A95" s="94"/>
      <c r="B95" s="13" t="s">
        <v>384</v>
      </c>
      <c r="C95" s="13" t="s">
        <v>385</v>
      </c>
      <c r="D95" s="6" t="s">
        <v>150</v>
      </c>
      <c r="E95" s="13" t="s">
        <v>297</v>
      </c>
      <c r="F95" s="25">
        <v>520880</v>
      </c>
    </row>
    <row r="96" spans="1:6" ht="35.1" customHeight="1" x14ac:dyDescent="0.25">
      <c r="A96" s="94"/>
      <c r="B96" s="13" t="s">
        <v>173</v>
      </c>
      <c r="C96" s="13" t="s">
        <v>386</v>
      </c>
      <c r="D96" s="6" t="s">
        <v>150</v>
      </c>
      <c r="E96" s="13" t="s">
        <v>321</v>
      </c>
      <c r="F96" s="25">
        <v>33247</v>
      </c>
    </row>
    <row r="97" spans="1:11" ht="35.1" customHeight="1" x14ac:dyDescent="0.25">
      <c r="A97" s="94"/>
      <c r="B97" s="13" t="s">
        <v>387</v>
      </c>
      <c r="C97" s="13" t="s">
        <v>388</v>
      </c>
      <c r="D97" s="6" t="s">
        <v>158</v>
      </c>
      <c r="E97" s="13" t="s">
        <v>318</v>
      </c>
      <c r="F97" s="25">
        <v>1605931</v>
      </c>
    </row>
    <row r="98" spans="1:11" ht="35.1" customHeight="1" x14ac:dyDescent="0.25">
      <c r="A98" s="94"/>
      <c r="B98" s="13" t="s">
        <v>387</v>
      </c>
      <c r="C98" s="13" t="s">
        <v>389</v>
      </c>
      <c r="D98" s="6" t="s">
        <v>150</v>
      </c>
      <c r="E98" s="13" t="s">
        <v>318</v>
      </c>
      <c r="F98" s="25">
        <v>391058</v>
      </c>
    </row>
    <row r="99" spans="1:11" ht="35.1" customHeight="1" x14ac:dyDescent="0.25">
      <c r="A99" s="95"/>
      <c r="B99" s="81" t="s">
        <v>3</v>
      </c>
      <c r="C99" s="81"/>
      <c r="D99" s="81"/>
      <c r="E99" s="81"/>
      <c r="F99" s="3">
        <f>SUM(F91:F98)</f>
        <v>3996944</v>
      </c>
    </row>
    <row r="100" spans="1:11" ht="35.1" customHeight="1" x14ac:dyDescent="0.25">
      <c r="A100" s="99" t="s">
        <v>390</v>
      </c>
      <c r="B100" s="13" t="s">
        <v>391</v>
      </c>
      <c r="C100" s="13" t="s">
        <v>392</v>
      </c>
      <c r="D100" s="13" t="s">
        <v>158</v>
      </c>
      <c r="E100" s="13" t="s">
        <v>318</v>
      </c>
      <c r="F100" s="25">
        <v>486023</v>
      </c>
    </row>
    <row r="101" spans="1:11" ht="35.1" customHeight="1" x14ac:dyDescent="0.25">
      <c r="A101" s="100"/>
      <c r="B101" s="81" t="s">
        <v>3</v>
      </c>
      <c r="C101" s="81"/>
      <c r="D101" s="81"/>
      <c r="E101" s="81"/>
      <c r="F101" s="3">
        <v>486023</v>
      </c>
    </row>
    <row r="102" spans="1:11" ht="35.1" customHeight="1" x14ac:dyDescent="0.25">
      <c r="A102" s="93" t="s">
        <v>393</v>
      </c>
      <c r="B102" s="13" t="s">
        <v>394</v>
      </c>
      <c r="C102" s="13" t="s">
        <v>395</v>
      </c>
      <c r="D102" s="13">
        <v>2022</v>
      </c>
      <c r="E102" s="13">
        <v>1123</v>
      </c>
      <c r="F102" s="25">
        <v>1617440</v>
      </c>
    </row>
    <row r="103" spans="1:11" ht="35.1" customHeight="1" x14ac:dyDescent="0.25">
      <c r="A103" s="94"/>
      <c r="B103" s="13" t="s">
        <v>396</v>
      </c>
      <c r="C103" s="13" t="s">
        <v>397</v>
      </c>
      <c r="D103" s="13">
        <v>2022</v>
      </c>
      <c r="E103" s="13">
        <v>1123</v>
      </c>
      <c r="F103" s="26">
        <v>7592922</v>
      </c>
      <c r="K103" s="27"/>
    </row>
    <row r="104" spans="1:11" ht="35.1" customHeight="1" x14ac:dyDescent="0.25">
      <c r="A104" s="94"/>
      <c r="B104" s="13" t="s">
        <v>398</v>
      </c>
      <c r="C104" s="13" t="s">
        <v>399</v>
      </c>
      <c r="D104" s="13">
        <v>2022</v>
      </c>
      <c r="E104" s="13">
        <v>1123</v>
      </c>
      <c r="F104" s="26">
        <v>2650440</v>
      </c>
    </row>
    <row r="105" spans="1:11" ht="35.1" customHeight="1" x14ac:dyDescent="0.25">
      <c r="A105" s="94"/>
      <c r="B105" s="13" t="s">
        <v>398</v>
      </c>
      <c r="C105" s="13" t="s">
        <v>400</v>
      </c>
      <c r="D105" s="13">
        <v>2023</v>
      </c>
      <c r="E105" s="13">
        <v>1122</v>
      </c>
      <c r="F105" s="26">
        <v>905800</v>
      </c>
    </row>
    <row r="106" spans="1:11" ht="35.1" customHeight="1" x14ac:dyDescent="0.25">
      <c r="A106" s="94"/>
      <c r="B106" s="13" t="s">
        <v>401</v>
      </c>
      <c r="C106" s="13" t="s">
        <v>402</v>
      </c>
      <c r="D106" s="13">
        <v>2023</v>
      </c>
      <c r="E106" s="13">
        <v>1122</v>
      </c>
      <c r="F106" s="26">
        <v>4711769</v>
      </c>
    </row>
    <row r="107" spans="1:11" ht="35.1" customHeight="1" x14ac:dyDescent="0.25">
      <c r="A107" s="94"/>
      <c r="B107" s="13" t="s">
        <v>403</v>
      </c>
      <c r="C107" s="13" t="s">
        <v>404</v>
      </c>
      <c r="D107" s="13">
        <v>2023</v>
      </c>
      <c r="E107" s="13">
        <v>1122</v>
      </c>
      <c r="F107" s="25">
        <v>615805</v>
      </c>
    </row>
    <row r="108" spans="1:11" ht="35.1" customHeight="1" x14ac:dyDescent="0.25">
      <c r="A108" s="95"/>
      <c r="B108" s="81" t="s">
        <v>3</v>
      </c>
      <c r="C108" s="81"/>
      <c r="D108" s="81"/>
      <c r="E108" s="81"/>
      <c r="F108" s="3">
        <f>SUM(F102:F107)</f>
        <v>18094176</v>
      </c>
    </row>
    <row r="109" spans="1:11" ht="35.1" customHeight="1" x14ac:dyDescent="0.25">
      <c r="A109" s="93" t="s">
        <v>17</v>
      </c>
      <c r="B109" s="13" t="s">
        <v>188</v>
      </c>
      <c r="C109" s="13" t="s">
        <v>405</v>
      </c>
      <c r="D109" s="13">
        <v>2022</v>
      </c>
      <c r="E109" s="13">
        <v>1141</v>
      </c>
      <c r="F109" s="26">
        <v>4182070</v>
      </c>
    </row>
    <row r="110" spans="1:11" ht="35.1" customHeight="1" x14ac:dyDescent="0.25">
      <c r="A110" s="94"/>
      <c r="B110" s="13" t="s">
        <v>406</v>
      </c>
      <c r="C110" s="13" t="s">
        <v>407</v>
      </c>
      <c r="D110" s="13">
        <v>2022</v>
      </c>
      <c r="E110" s="13">
        <v>1141</v>
      </c>
      <c r="F110" s="25">
        <v>1781384</v>
      </c>
    </row>
    <row r="111" spans="1:11" ht="35.1" customHeight="1" x14ac:dyDescent="0.25">
      <c r="A111" s="94"/>
      <c r="B111" s="13" t="s">
        <v>188</v>
      </c>
      <c r="C111" s="13" t="s">
        <v>408</v>
      </c>
      <c r="D111" s="13">
        <v>2023</v>
      </c>
      <c r="E111" s="13">
        <v>1141</v>
      </c>
      <c r="F111" s="25">
        <v>2408104</v>
      </c>
    </row>
    <row r="112" spans="1:11" ht="35.1" customHeight="1" x14ac:dyDescent="0.25">
      <c r="A112" s="94"/>
      <c r="B112" s="13" t="s">
        <v>406</v>
      </c>
      <c r="C112" s="13" t="s">
        <v>409</v>
      </c>
      <c r="D112" s="13">
        <v>2023</v>
      </c>
      <c r="E112" s="13">
        <v>1141</v>
      </c>
      <c r="F112" s="25">
        <v>910076</v>
      </c>
    </row>
    <row r="113" spans="1:6" ht="35.1" customHeight="1" x14ac:dyDescent="0.25">
      <c r="A113" s="94"/>
      <c r="B113" s="13" t="s">
        <v>410</v>
      </c>
      <c r="C113" s="13" t="s">
        <v>411</v>
      </c>
      <c r="D113" s="13">
        <v>2023</v>
      </c>
      <c r="E113" s="13">
        <v>1141</v>
      </c>
      <c r="F113" s="26">
        <v>5418930</v>
      </c>
    </row>
    <row r="114" spans="1:6" ht="35.1" customHeight="1" x14ac:dyDescent="0.25">
      <c r="A114" s="95"/>
      <c r="B114" s="81" t="s">
        <v>3</v>
      </c>
      <c r="C114" s="81"/>
      <c r="D114" s="81"/>
      <c r="E114" s="81"/>
      <c r="F114" s="28">
        <f>SUM(F109:F113)</f>
        <v>14700564</v>
      </c>
    </row>
    <row r="115" spans="1:6" ht="35.1" customHeight="1" x14ac:dyDescent="0.25">
      <c r="A115" s="93" t="s">
        <v>19</v>
      </c>
      <c r="B115" s="13" t="s">
        <v>412</v>
      </c>
      <c r="C115" s="13" t="s">
        <v>413</v>
      </c>
      <c r="D115" s="13">
        <v>2022</v>
      </c>
      <c r="E115" s="13">
        <v>1141</v>
      </c>
      <c r="F115" s="25">
        <v>2029546</v>
      </c>
    </row>
    <row r="116" spans="1:6" ht="35.1" customHeight="1" x14ac:dyDescent="0.25">
      <c r="A116" s="94"/>
      <c r="B116" s="13" t="s">
        <v>189</v>
      </c>
      <c r="C116" s="13" t="s">
        <v>414</v>
      </c>
      <c r="D116" s="13">
        <v>2022</v>
      </c>
      <c r="E116" s="13">
        <v>1141</v>
      </c>
      <c r="F116" s="26">
        <v>1104197</v>
      </c>
    </row>
    <row r="117" spans="1:6" ht="35.1" customHeight="1" x14ac:dyDescent="0.25">
      <c r="A117" s="94"/>
      <c r="B117" s="13" t="s">
        <v>189</v>
      </c>
      <c r="C117" s="13" t="s">
        <v>415</v>
      </c>
      <c r="D117" s="13">
        <v>2023</v>
      </c>
      <c r="E117" s="13">
        <v>1123</v>
      </c>
      <c r="F117" s="25">
        <v>34472</v>
      </c>
    </row>
    <row r="118" spans="1:6" ht="35.1" customHeight="1" x14ac:dyDescent="0.25">
      <c r="A118" s="94"/>
      <c r="B118" s="13" t="s">
        <v>189</v>
      </c>
      <c r="C118" s="13" t="s">
        <v>416</v>
      </c>
      <c r="D118" s="13">
        <v>2023</v>
      </c>
      <c r="E118" s="13">
        <v>1141</v>
      </c>
      <c r="F118" s="26">
        <v>688414</v>
      </c>
    </row>
    <row r="119" spans="1:6" ht="35.1" customHeight="1" x14ac:dyDescent="0.25">
      <c r="A119" s="94"/>
      <c r="B119" s="13" t="s">
        <v>165</v>
      </c>
      <c r="C119" s="13" t="s">
        <v>417</v>
      </c>
      <c r="D119" s="13">
        <v>2022</v>
      </c>
      <c r="E119" s="13">
        <v>1141</v>
      </c>
      <c r="F119" s="25">
        <v>8279965</v>
      </c>
    </row>
    <row r="120" spans="1:6" ht="35.1" customHeight="1" x14ac:dyDescent="0.25">
      <c r="A120" s="94"/>
      <c r="B120" s="13" t="s">
        <v>165</v>
      </c>
      <c r="C120" s="13" t="s">
        <v>418</v>
      </c>
      <c r="D120" s="13">
        <v>2022</v>
      </c>
      <c r="E120" s="13">
        <v>1123</v>
      </c>
      <c r="F120" s="25">
        <v>4618722</v>
      </c>
    </row>
    <row r="121" spans="1:6" ht="35.1" customHeight="1" x14ac:dyDescent="0.25">
      <c r="A121" s="94"/>
      <c r="B121" s="13" t="s">
        <v>165</v>
      </c>
      <c r="C121" s="13" t="s">
        <v>419</v>
      </c>
      <c r="D121" s="13">
        <v>2022</v>
      </c>
      <c r="E121" s="13">
        <v>1122</v>
      </c>
      <c r="F121" s="25">
        <v>4339754</v>
      </c>
    </row>
    <row r="122" spans="1:6" ht="35.1" customHeight="1" x14ac:dyDescent="0.25">
      <c r="A122" s="94"/>
      <c r="B122" s="13" t="s">
        <v>165</v>
      </c>
      <c r="C122" s="13" t="s">
        <v>420</v>
      </c>
      <c r="D122" s="13">
        <v>2023</v>
      </c>
      <c r="E122" s="13">
        <v>1141</v>
      </c>
      <c r="F122" s="26">
        <v>3383312</v>
      </c>
    </row>
    <row r="123" spans="1:6" ht="35.1" customHeight="1" x14ac:dyDescent="0.25">
      <c r="A123" s="94"/>
      <c r="B123" s="13" t="s">
        <v>165</v>
      </c>
      <c r="C123" s="13" t="s">
        <v>421</v>
      </c>
      <c r="D123" s="13">
        <v>2023</v>
      </c>
      <c r="E123" s="13">
        <v>1123</v>
      </c>
      <c r="F123" s="26">
        <v>80131</v>
      </c>
    </row>
    <row r="124" spans="1:6" ht="35.1" customHeight="1" x14ac:dyDescent="0.25">
      <c r="A124" s="94"/>
      <c r="B124" s="13" t="s">
        <v>165</v>
      </c>
      <c r="C124" s="13" t="s">
        <v>422</v>
      </c>
      <c r="D124" s="13">
        <v>2023</v>
      </c>
      <c r="E124" s="13">
        <v>1122</v>
      </c>
      <c r="F124" s="26">
        <v>26816</v>
      </c>
    </row>
    <row r="125" spans="1:6" ht="35.1" customHeight="1" x14ac:dyDescent="0.25">
      <c r="A125" s="94"/>
      <c r="B125" s="13" t="s">
        <v>244</v>
      </c>
      <c r="C125" s="13" t="s">
        <v>423</v>
      </c>
      <c r="D125" s="13">
        <v>2022</v>
      </c>
      <c r="E125" s="13">
        <v>1122</v>
      </c>
      <c r="F125" s="25">
        <v>465845</v>
      </c>
    </row>
    <row r="126" spans="1:6" ht="35.1" customHeight="1" x14ac:dyDescent="0.25">
      <c r="A126" s="94"/>
      <c r="B126" s="13" t="s">
        <v>244</v>
      </c>
      <c r="C126" s="13" t="s">
        <v>424</v>
      </c>
      <c r="D126" s="13">
        <v>2022</v>
      </c>
      <c r="E126" s="13">
        <v>1123</v>
      </c>
      <c r="F126" s="26">
        <v>134177</v>
      </c>
    </row>
    <row r="127" spans="1:6" ht="35.1" customHeight="1" x14ac:dyDescent="0.25">
      <c r="A127" s="94"/>
      <c r="B127" s="13" t="s">
        <v>244</v>
      </c>
      <c r="C127" s="13" t="s">
        <v>425</v>
      </c>
      <c r="D127" s="13">
        <v>2022</v>
      </c>
      <c r="E127" s="13">
        <v>1141</v>
      </c>
      <c r="F127" s="26">
        <v>13639186</v>
      </c>
    </row>
    <row r="128" spans="1:6" ht="35.1" customHeight="1" x14ac:dyDescent="0.25">
      <c r="A128" s="94"/>
      <c r="B128" s="13" t="s">
        <v>244</v>
      </c>
      <c r="C128" s="13" t="s">
        <v>426</v>
      </c>
      <c r="D128" s="13">
        <v>2023</v>
      </c>
      <c r="E128" s="13">
        <v>1123</v>
      </c>
      <c r="F128" s="26">
        <v>679153</v>
      </c>
    </row>
    <row r="129" spans="1:6" ht="35.1" customHeight="1" x14ac:dyDescent="0.25">
      <c r="A129" s="94"/>
      <c r="B129" s="13" t="s">
        <v>244</v>
      </c>
      <c r="C129" s="13" t="s">
        <v>427</v>
      </c>
      <c r="D129" s="13">
        <v>2023</v>
      </c>
      <c r="E129" s="13">
        <v>1141</v>
      </c>
      <c r="F129" s="25">
        <v>16276941</v>
      </c>
    </row>
    <row r="130" spans="1:6" ht="35.1" customHeight="1" x14ac:dyDescent="0.25">
      <c r="A130" s="94"/>
      <c r="B130" s="13" t="s">
        <v>428</v>
      </c>
      <c r="C130" s="13" t="s">
        <v>429</v>
      </c>
      <c r="D130" s="13">
        <v>2022</v>
      </c>
      <c r="E130" s="13">
        <v>1123</v>
      </c>
      <c r="F130" s="25">
        <v>2086981</v>
      </c>
    </row>
    <row r="131" spans="1:6" ht="35.1" customHeight="1" x14ac:dyDescent="0.25">
      <c r="A131" s="94"/>
      <c r="B131" s="13" t="s">
        <v>428</v>
      </c>
      <c r="C131" s="13" t="s">
        <v>430</v>
      </c>
      <c r="D131" s="13">
        <v>2022</v>
      </c>
      <c r="E131" s="13">
        <v>1141</v>
      </c>
      <c r="F131" s="25">
        <v>10839530</v>
      </c>
    </row>
    <row r="132" spans="1:6" ht="35.1" customHeight="1" x14ac:dyDescent="0.25">
      <c r="A132" s="94"/>
      <c r="B132" s="13" t="s">
        <v>431</v>
      </c>
      <c r="C132" s="13" t="s">
        <v>432</v>
      </c>
      <c r="D132" s="13">
        <v>2022</v>
      </c>
      <c r="E132" s="13">
        <v>1123</v>
      </c>
      <c r="F132" s="25">
        <v>1601662</v>
      </c>
    </row>
    <row r="133" spans="1:6" ht="35.1" customHeight="1" x14ac:dyDescent="0.25">
      <c r="A133" s="94"/>
      <c r="B133" s="13" t="s">
        <v>431</v>
      </c>
      <c r="C133" s="13" t="s">
        <v>433</v>
      </c>
      <c r="D133" s="13">
        <v>2022</v>
      </c>
      <c r="E133" s="13">
        <v>1141</v>
      </c>
      <c r="F133" s="26">
        <v>8841132</v>
      </c>
    </row>
    <row r="134" spans="1:6" ht="35.1" customHeight="1" x14ac:dyDescent="0.25">
      <c r="A134" s="94"/>
      <c r="B134" s="13" t="s">
        <v>190</v>
      </c>
      <c r="C134" s="13" t="s">
        <v>434</v>
      </c>
      <c r="D134" s="13">
        <v>2022</v>
      </c>
      <c r="E134" s="13">
        <v>1141</v>
      </c>
      <c r="F134" s="25">
        <v>5824777</v>
      </c>
    </row>
    <row r="135" spans="1:6" ht="35.1" customHeight="1" x14ac:dyDescent="0.25">
      <c r="A135" s="94"/>
      <c r="B135" s="13" t="s">
        <v>190</v>
      </c>
      <c r="C135" s="13" t="s">
        <v>435</v>
      </c>
      <c r="D135" s="13">
        <v>2023</v>
      </c>
      <c r="E135" s="13">
        <v>1141</v>
      </c>
      <c r="F135" s="25">
        <v>5139300</v>
      </c>
    </row>
    <row r="136" spans="1:6" ht="35.1" customHeight="1" x14ac:dyDescent="0.25">
      <c r="A136" s="95"/>
      <c r="B136" s="81" t="s">
        <v>3</v>
      </c>
      <c r="C136" s="81"/>
      <c r="D136" s="81"/>
      <c r="E136" s="81"/>
      <c r="F136" s="3">
        <f>SUM(F115:F135)</f>
        <v>90114013</v>
      </c>
    </row>
    <row r="137" spans="1:6" ht="35.1" customHeight="1" x14ac:dyDescent="0.25">
      <c r="A137" s="93" t="s">
        <v>18</v>
      </c>
      <c r="B137" s="13" t="s">
        <v>166</v>
      </c>
      <c r="C137" s="13" t="s">
        <v>436</v>
      </c>
      <c r="D137" s="13">
        <v>2023</v>
      </c>
      <c r="E137" s="13">
        <v>1123</v>
      </c>
      <c r="F137" s="26">
        <v>4350807</v>
      </c>
    </row>
    <row r="138" spans="1:6" ht="35.1" customHeight="1" x14ac:dyDescent="0.25">
      <c r="A138" s="94"/>
      <c r="B138" s="13" t="s">
        <v>166</v>
      </c>
      <c r="C138" s="13" t="s">
        <v>437</v>
      </c>
      <c r="D138" s="13">
        <v>2023</v>
      </c>
      <c r="E138" s="13">
        <v>1141</v>
      </c>
      <c r="F138" s="25">
        <v>627977</v>
      </c>
    </row>
    <row r="139" spans="1:6" ht="35.1" customHeight="1" x14ac:dyDescent="0.25">
      <c r="A139" s="94"/>
      <c r="B139" s="13" t="s">
        <v>438</v>
      </c>
      <c r="C139" s="13" t="s">
        <v>439</v>
      </c>
      <c r="D139" s="13">
        <v>2023</v>
      </c>
      <c r="E139" s="13">
        <v>1123</v>
      </c>
      <c r="F139" s="26">
        <v>2935088</v>
      </c>
    </row>
    <row r="140" spans="1:6" ht="35.1" customHeight="1" x14ac:dyDescent="0.25">
      <c r="A140" s="94"/>
      <c r="B140" s="13" t="s">
        <v>440</v>
      </c>
      <c r="C140" s="13" t="s">
        <v>441</v>
      </c>
      <c r="D140" s="13">
        <v>2023</v>
      </c>
      <c r="E140" s="13">
        <v>1122</v>
      </c>
      <c r="F140" s="26">
        <v>1685804</v>
      </c>
    </row>
    <row r="141" spans="1:6" ht="35.1" customHeight="1" x14ac:dyDescent="0.25">
      <c r="A141" s="94"/>
      <c r="B141" s="13" t="s">
        <v>442</v>
      </c>
      <c r="C141" s="13" t="s">
        <v>443</v>
      </c>
      <c r="D141" s="13">
        <v>2023</v>
      </c>
      <c r="E141" s="13">
        <v>1123</v>
      </c>
      <c r="F141" s="25">
        <v>7854605</v>
      </c>
    </row>
    <row r="142" spans="1:6" ht="35.1" customHeight="1" x14ac:dyDescent="0.25">
      <c r="A142" s="94"/>
      <c r="B142" s="13" t="s">
        <v>444</v>
      </c>
      <c r="C142" s="13" t="s">
        <v>445</v>
      </c>
      <c r="D142" s="13">
        <v>2023</v>
      </c>
      <c r="E142" s="13">
        <v>1122</v>
      </c>
      <c r="F142" s="25">
        <v>5337957</v>
      </c>
    </row>
    <row r="143" spans="1:6" ht="35.1" customHeight="1" x14ac:dyDescent="0.25">
      <c r="A143" s="94"/>
      <c r="B143" s="13" t="s">
        <v>444</v>
      </c>
      <c r="C143" s="13" t="s">
        <v>446</v>
      </c>
      <c r="D143" s="13">
        <v>2023</v>
      </c>
      <c r="E143" s="13">
        <v>1123</v>
      </c>
      <c r="F143" s="26">
        <v>5075348</v>
      </c>
    </row>
    <row r="144" spans="1:6" ht="35.1" customHeight="1" x14ac:dyDescent="0.25">
      <c r="A144" s="94"/>
      <c r="B144" s="13" t="s">
        <v>447</v>
      </c>
      <c r="C144" s="13" t="s">
        <v>448</v>
      </c>
      <c r="D144" s="13">
        <v>2023</v>
      </c>
      <c r="E144" s="13">
        <v>1122</v>
      </c>
      <c r="F144" s="25">
        <v>83085</v>
      </c>
    </row>
    <row r="145" spans="1:6" ht="35.1" customHeight="1" x14ac:dyDescent="0.25">
      <c r="A145" s="95"/>
      <c r="B145" s="81" t="s">
        <v>3</v>
      </c>
      <c r="C145" s="81"/>
      <c r="D145" s="81"/>
      <c r="E145" s="81"/>
      <c r="F145" s="3">
        <f>SUM(F137:F144)</f>
        <v>27950671</v>
      </c>
    </row>
    <row r="146" spans="1:6" ht="35.1" customHeight="1" x14ac:dyDescent="0.25">
      <c r="A146" s="96" t="s">
        <v>246</v>
      </c>
      <c r="B146" s="97"/>
      <c r="C146" s="97"/>
      <c r="D146" s="97"/>
      <c r="E146" s="98"/>
      <c r="F146" s="3">
        <f>F5+F13+F15+F17+F32+F34+F39+F41+F47+F90+F99+F101+F108+F114+F136+F145</f>
        <v>418740952</v>
      </c>
    </row>
  </sheetData>
  <mergeCells count="34">
    <mergeCell ref="A14:A15"/>
    <mergeCell ref="B15:E15"/>
    <mergeCell ref="A2:F2"/>
    <mergeCell ref="A4:A5"/>
    <mergeCell ref="B5:E5"/>
    <mergeCell ref="A6:A13"/>
    <mergeCell ref="B13:E13"/>
    <mergeCell ref="A16:A17"/>
    <mergeCell ref="B17:E17"/>
    <mergeCell ref="A18:A32"/>
    <mergeCell ref="B32:E32"/>
    <mergeCell ref="A33:A34"/>
    <mergeCell ref="B34:E34"/>
    <mergeCell ref="A35:A39"/>
    <mergeCell ref="B39:E39"/>
    <mergeCell ref="A40:A41"/>
    <mergeCell ref="B41:E41"/>
    <mergeCell ref="A42:A47"/>
    <mergeCell ref="B47:E47"/>
    <mergeCell ref="A48:A90"/>
    <mergeCell ref="B90:E90"/>
    <mergeCell ref="A91:A99"/>
    <mergeCell ref="B99:E99"/>
    <mergeCell ref="A100:A101"/>
    <mergeCell ref="B101:E101"/>
    <mergeCell ref="A137:A145"/>
    <mergeCell ref="B145:E145"/>
    <mergeCell ref="A146:E146"/>
    <mergeCell ref="A102:A108"/>
    <mergeCell ref="B108:E108"/>
    <mergeCell ref="A109:A114"/>
    <mergeCell ref="B114:E114"/>
    <mergeCell ref="A115:A136"/>
    <mergeCell ref="B136:E136"/>
  </mergeCells>
  <pageMargins left="0.7" right="0.7" top="0.75" bottom="0.75" header="0.3" footer="0.3"/>
  <pageSetup paperSize="9" scale="41" orientation="portrait" r:id="rId1"/>
  <rowBreaks count="2" manualBreakCount="2">
    <brk id="47" max="16383" man="1"/>
    <brk id="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6"/>
  <sheetViews>
    <sheetView zoomScaleNormal="100" workbookViewId="0">
      <selection activeCell="F36" sqref="F36"/>
    </sheetView>
  </sheetViews>
  <sheetFormatPr defaultRowHeight="15.75" x14ac:dyDescent="0.25"/>
  <cols>
    <col min="1" max="1" width="29" style="63" customWidth="1"/>
    <col min="2" max="2" width="36.28515625" style="63" customWidth="1"/>
    <col min="3" max="3" width="31" style="63" customWidth="1"/>
    <col min="4" max="4" width="18.7109375" style="63" customWidth="1"/>
    <col min="5" max="5" width="17.28515625" style="63" customWidth="1"/>
    <col min="6" max="6" width="19.7109375" style="73" customWidth="1"/>
    <col min="7" max="16384" width="9.140625" style="63"/>
  </cols>
  <sheetData>
    <row r="1" spans="1:6" x14ac:dyDescent="0.25">
      <c r="F1" s="1" t="s">
        <v>284</v>
      </c>
    </row>
    <row r="2" spans="1:6" x14ac:dyDescent="0.25">
      <c r="A2" s="102" t="s">
        <v>248</v>
      </c>
      <c r="B2" s="102"/>
      <c r="C2" s="102"/>
      <c r="D2" s="19"/>
      <c r="E2" s="19"/>
      <c r="F2" s="19"/>
    </row>
    <row r="3" spans="1:6" x14ac:dyDescent="0.25">
      <c r="A3" s="2" t="s">
        <v>0</v>
      </c>
      <c r="B3" s="2" t="s">
        <v>2</v>
      </c>
      <c r="C3" s="3" t="s">
        <v>4</v>
      </c>
      <c r="F3" s="63"/>
    </row>
    <row r="4" spans="1:6" x14ac:dyDescent="0.25">
      <c r="A4" s="69" t="s">
        <v>249</v>
      </c>
      <c r="B4" s="66">
        <v>1549</v>
      </c>
      <c r="C4" s="70">
        <v>70000</v>
      </c>
      <c r="F4" s="63"/>
    </row>
    <row r="5" spans="1:6" x14ac:dyDescent="0.25">
      <c r="A5" s="69" t="s">
        <v>250</v>
      </c>
      <c r="B5" s="66">
        <v>1549</v>
      </c>
      <c r="C5" s="70">
        <v>20000</v>
      </c>
      <c r="F5" s="63"/>
    </row>
    <row r="6" spans="1:6" x14ac:dyDescent="0.25">
      <c r="A6" s="69" t="s">
        <v>5</v>
      </c>
      <c r="B6" s="66">
        <v>1549</v>
      </c>
      <c r="C6" s="70">
        <v>20000</v>
      </c>
      <c r="F6" s="63"/>
    </row>
    <row r="7" spans="1:6" x14ac:dyDescent="0.25">
      <c r="A7" s="81" t="s">
        <v>3</v>
      </c>
      <c r="B7" s="81"/>
      <c r="C7" s="71">
        <f>SUM(C4:C6)</f>
        <v>110000</v>
      </c>
      <c r="F7" s="63"/>
    </row>
    <row r="8" spans="1:6" x14ac:dyDescent="0.25">
      <c r="A8" s="20"/>
      <c r="B8" s="20"/>
      <c r="C8" s="21"/>
      <c r="F8" s="63"/>
    </row>
    <row r="10" spans="1:6" x14ac:dyDescent="0.25">
      <c r="A10" s="81" t="s">
        <v>251</v>
      </c>
      <c r="B10" s="81"/>
      <c r="C10" s="81"/>
      <c r="D10" s="81"/>
      <c r="E10" s="81"/>
      <c r="F10" s="81"/>
    </row>
    <row r="11" spans="1:6" x14ac:dyDescent="0.25">
      <c r="A11" s="2" t="s">
        <v>0</v>
      </c>
      <c r="B11" s="2" t="s">
        <v>6</v>
      </c>
      <c r="C11" s="2" t="s">
        <v>7</v>
      </c>
      <c r="D11" s="2" t="s">
        <v>2</v>
      </c>
      <c r="E11" s="2" t="s">
        <v>1</v>
      </c>
      <c r="F11" s="3" t="s">
        <v>4</v>
      </c>
    </row>
    <row r="12" spans="1:6" x14ac:dyDescent="0.25">
      <c r="A12" s="92" t="s">
        <v>8</v>
      </c>
      <c r="B12" s="66" t="s">
        <v>252</v>
      </c>
      <c r="C12" s="66" t="s">
        <v>253</v>
      </c>
      <c r="D12" s="66">
        <v>1549</v>
      </c>
      <c r="E12" s="66">
        <v>2022</v>
      </c>
      <c r="F12" s="70">
        <v>3081761</v>
      </c>
    </row>
    <row r="13" spans="1:6" x14ac:dyDescent="0.25">
      <c r="A13" s="92"/>
      <c r="B13" s="66" t="s">
        <v>254</v>
      </c>
      <c r="C13" s="66" t="s">
        <v>255</v>
      </c>
      <c r="D13" s="66">
        <v>1549</v>
      </c>
      <c r="E13" s="66">
        <v>2022</v>
      </c>
      <c r="F13" s="70">
        <v>4125827</v>
      </c>
    </row>
    <row r="14" spans="1:6" x14ac:dyDescent="0.25">
      <c r="A14" s="92"/>
      <c r="B14" s="66" t="s">
        <v>256</v>
      </c>
      <c r="C14" s="66" t="s">
        <v>257</v>
      </c>
      <c r="D14" s="66">
        <v>1549</v>
      </c>
      <c r="E14" s="66">
        <v>2023</v>
      </c>
      <c r="F14" s="70">
        <v>6000000</v>
      </c>
    </row>
    <row r="15" spans="1:6" x14ac:dyDescent="0.25">
      <c r="A15" s="92"/>
      <c r="B15" s="104" t="s">
        <v>3</v>
      </c>
      <c r="C15" s="104"/>
      <c r="D15" s="104"/>
      <c r="E15" s="104"/>
      <c r="F15" s="71">
        <f>SUM(F12:F14)</f>
        <v>13207588</v>
      </c>
    </row>
    <row r="16" spans="1:6" x14ac:dyDescent="0.25">
      <c r="A16" s="92" t="s">
        <v>258</v>
      </c>
      <c r="B16" s="66" t="s">
        <v>259</v>
      </c>
      <c r="C16" s="66" t="s">
        <v>260</v>
      </c>
      <c r="D16" s="66">
        <v>1549</v>
      </c>
      <c r="E16" s="66">
        <v>2022</v>
      </c>
      <c r="F16" s="70">
        <v>2255820</v>
      </c>
    </row>
    <row r="17" spans="1:6" x14ac:dyDescent="0.25">
      <c r="A17" s="92"/>
      <c r="B17" s="66" t="s">
        <v>261</v>
      </c>
      <c r="C17" s="66" t="s">
        <v>262</v>
      </c>
      <c r="D17" s="66">
        <v>1549</v>
      </c>
      <c r="E17" s="66">
        <v>2022</v>
      </c>
      <c r="F17" s="70">
        <v>11777945</v>
      </c>
    </row>
    <row r="18" spans="1:6" x14ac:dyDescent="0.25">
      <c r="A18" s="92"/>
      <c r="B18" s="66" t="s">
        <v>263</v>
      </c>
      <c r="C18" s="66" t="s">
        <v>264</v>
      </c>
      <c r="D18" s="66">
        <v>1549</v>
      </c>
      <c r="E18" s="66">
        <v>2023</v>
      </c>
      <c r="F18" s="70">
        <v>17532636</v>
      </c>
    </row>
    <row r="19" spans="1:6" x14ac:dyDescent="0.25">
      <c r="A19" s="92"/>
      <c r="B19" s="104" t="s">
        <v>3</v>
      </c>
      <c r="C19" s="104"/>
      <c r="D19" s="104"/>
      <c r="E19" s="104"/>
      <c r="F19" s="71">
        <f>SUM(F16:F18)</f>
        <v>31566401</v>
      </c>
    </row>
    <row r="20" spans="1:6" x14ac:dyDescent="0.25">
      <c r="A20" s="103" t="s">
        <v>9</v>
      </c>
      <c r="B20" s="66" t="s">
        <v>265</v>
      </c>
      <c r="C20" s="66" t="s">
        <v>266</v>
      </c>
      <c r="D20" s="66">
        <v>1549</v>
      </c>
      <c r="E20" s="66">
        <v>2022</v>
      </c>
      <c r="F20" s="70">
        <v>7975802</v>
      </c>
    </row>
    <row r="21" spans="1:6" x14ac:dyDescent="0.25">
      <c r="A21" s="103"/>
      <c r="B21" s="66" t="s">
        <v>218</v>
      </c>
      <c r="C21" s="66" t="s">
        <v>267</v>
      </c>
      <c r="D21" s="66">
        <v>1549</v>
      </c>
      <c r="E21" s="66">
        <v>2022</v>
      </c>
      <c r="F21" s="70">
        <v>11966867</v>
      </c>
    </row>
    <row r="22" spans="1:6" x14ac:dyDescent="0.25">
      <c r="A22" s="103"/>
      <c r="B22" s="66" t="s">
        <v>268</v>
      </c>
      <c r="C22" s="66" t="s">
        <v>269</v>
      </c>
      <c r="D22" s="66">
        <v>1549</v>
      </c>
      <c r="E22" s="66">
        <v>2022</v>
      </c>
      <c r="F22" s="70">
        <v>4398877</v>
      </c>
    </row>
    <row r="23" spans="1:6" x14ac:dyDescent="0.25">
      <c r="A23" s="103"/>
      <c r="B23" s="66" t="s">
        <v>270</v>
      </c>
      <c r="C23" s="66" t="s">
        <v>271</v>
      </c>
      <c r="D23" s="66">
        <v>1549</v>
      </c>
      <c r="E23" s="66">
        <v>2023</v>
      </c>
      <c r="F23" s="70">
        <v>6000000</v>
      </c>
    </row>
    <row r="24" spans="1:6" x14ac:dyDescent="0.25">
      <c r="A24" s="103"/>
      <c r="B24" s="66" t="s">
        <v>270</v>
      </c>
      <c r="C24" s="66" t="s">
        <v>272</v>
      </c>
      <c r="D24" s="66">
        <v>1549</v>
      </c>
      <c r="E24" s="66">
        <v>2022</v>
      </c>
      <c r="F24" s="70">
        <v>1056394</v>
      </c>
    </row>
    <row r="25" spans="1:6" x14ac:dyDescent="0.25">
      <c r="A25" s="103"/>
      <c r="B25" s="66" t="s">
        <v>273</v>
      </c>
      <c r="C25" s="66" t="s">
        <v>274</v>
      </c>
      <c r="D25" s="66">
        <v>1549</v>
      </c>
      <c r="E25" s="66">
        <v>2022</v>
      </c>
      <c r="F25" s="70">
        <v>1707397</v>
      </c>
    </row>
    <row r="26" spans="1:6" x14ac:dyDescent="0.25">
      <c r="A26" s="103"/>
      <c r="B26" s="66" t="s">
        <v>275</v>
      </c>
      <c r="C26" s="66" t="s">
        <v>276</v>
      </c>
      <c r="D26" s="66">
        <v>1549</v>
      </c>
      <c r="E26" s="66">
        <v>2022</v>
      </c>
      <c r="F26" s="70">
        <v>11788104</v>
      </c>
    </row>
    <row r="27" spans="1:6" x14ac:dyDescent="0.25">
      <c r="A27" s="103"/>
      <c r="B27" s="104" t="s">
        <v>3</v>
      </c>
      <c r="C27" s="104"/>
      <c r="D27" s="104"/>
      <c r="E27" s="104"/>
      <c r="F27" s="71">
        <f>SUM(F20:F26)</f>
        <v>44893441</v>
      </c>
    </row>
    <row r="28" spans="1:6" x14ac:dyDescent="0.25">
      <c r="A28" s="104" t="s">
        <v>12</v>
      </c>
      <c r="B28" s="66" t="s">
        <v>182</v>
      </c>
      <c r="C28" s="66" t="s">
        <v>277</v>
      </c>
      <c r="D28" s="66">
        <v>1549</v>
      </c>
      <c r="E28" s="66">
        <v>2022</v>
      </c>
      <c r="F28" s="70">
        <v>4104381</v>
      </c>
    </row>
    <row r="29" spans="1:6" x14ac:dyDescent="0.25">
      <c r="A29" s="104"/>
      <c r="B29" s="104" t="s">
        <v>3</v>
      </c>
      <c r="C29" s="104"/>
      <c r="D29" s="104"/>
      <c r="E29" s="104"/>
      <c r="F29" s="71">
        <f>SUM(F28)</f>
        <v>4104381</v>
      </c>
    </row>
    <row r="30" spans="1:6" x14ac:dyDescent="0.25">
      <c r="A30" s="105" t="s">
        <v>10</v>
      </c>
      <c r="B30" s="66" t="s">
        <v>229</v>
      </c>
      <c r="C30" s="66" t="s">
        <v>278</v>
      </c>
      <c r="D30" s="66">
        <v>1549</v>
      </c>
      <c r="E30" s="66">
        <v>2022</v>
      </c>
      <c r="F30" s="70">
        <v>1581463</v>
      </c>
    </row>
    <row r="31" spans="1:6" x14ac:dyDescent="0.25">
      <c r="A31" s="106"/>
      <c r="B31" s="104" t="s">
        <v>3</v>
      </c>
      <c r="C31" s="104"/>
      <c r="D31" s="104"/>
      <c r="E31" s="104"/>
      <c r="F31" s="71">
        <f>SUM(F30)</f>
        <v>1581463</v>
      </c>
    </row>
    <row r="32" spans="1:6" x14ac:dyDescent="0.25">
      <c r="A32" s="105" t="s">
        <v>746</v>
      </c>
      <c r="B32" s="66" t="s">
        <v>279</v>
      </c>
      <c r="C32" s="66" t="s">
        <v>280</v>
      </c>
      <c r="D32" s="66">
        <v>1549</v>
      </c>
      <c r="E32" s="66">
        <v>2022</v>
      </c>
      <c r="F32" s="70">
        <v>9387645</v>
      </c>
    </row>
    <row r="33" spans="1:6" x14ac:dyDescent="0.25">
      <c r="A33" s="107"/>
      <c r="B33" s="66" t="s">
        <v>281</v>
      </c>
      <c r="C33" s="66" t="s">
        <v>282</v>
      </c>
      <c r="D33" s="66">
        <v>1549</v>
      </c>
      <c r="E33" s="66">
        <v>2022</v>
      </c>
      <c r="F33" s="70">
        <v>9000645</v>
      </c>
    </row>
    <row r="34" spans="1:6" x14ac:dyDescent="0.25">
      <c r="A34" s="107"/>
      <c r="B34" s="66" t="s">
        <v>281</v>
      </c>
      <c r="C34" s="66" t="s">
        <v>283</v>
      </c>
      <c r="D34" s="66">
        <v>1549</v>
      </c>
      <c r="E34" s="66">
        <v>2023</v>
      </c>
      <c r="F34" s="70">
        <v>11331055</v>
      </c>
    </row>
    <row r="35" spans="1:6" x14ac:dyDescent="0.25">
      <c r="A35" s="106"/>
      <c r="B35" s="104" t="s">
        <v>3</v>
      </c>
      <c r="C35" s="104"/>
      <c r="D35" s="104"/>
      <c r="E35" s="104"/>
      <c r="F35" s="71">
        <f>SUM(F32:F34)</f>
        <v>29719345</v>
      </c>
    </row>
    <row r="36" spans="1:6" s="72" customFormat="1" x14ac:dyDescent="0.25">
      <c r="A36" s="91" t="s">
        <v>3</v>
      </c>
      <c r="B36" s="91"/>
      <c r="C36" s="91"/>
      <c r="D36" s="91"/>
      <c r="E36" s="91"/>
      <c r="F36" s="71">
        <f>F35+F31+F29+F27+F19+F15</f>
        <v>125072619</v>
      </c>
    </row>
  </sheetData>
  <mergeCells count="16">
    <mergeCell ref="A16:A19"/>
    <mergeCell ref="B19:E19"/>
    <mergeCell ref="A2:C2"/>
    <mergeCell ref="A7:B7"/>
    <mergeCell ref="A10:F10"/>
    <mergeCell ref="A12:A15"/>
    <mergeCell ref="B15:E15"/>
    <mergeCell ref="A36:E36"/>
    <mergeCell ref="A20:A27"/>
    <mergeCell ref="B27:E27"/>
    <mergeCell ref="A28:A29"/>
    <mergeCell ref="B29:E29"/>
    <mergeCell ref="B31:E31"/>
    <mergeCell ref="B35:E35"/>
    <mergeCell ref="A30:A31"/>
    <mergeCell ref="A32:A35"/>
  </mergeCells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6"/>
  <sheetViews>
    <sheetView topLeftCell="A190" zoomScaleNormal="100" workbookViewId="0">
      <selection activeCell="A2" sqref="A2:F2"/>
    </sheetView>
  </sheetViews>
  <sheetFormatPr defaultRowHeight="15.75" x14ac:dyDescent="0.25"/>
  <cols>
    <col min="1" max="1" width="26.5703125" style="29" customWidth="1"/>
    <col min="2" max="2" width="42.28515625" style="30" customWidth="1"/>
    <col min="3" max="3" width="25.85546875" style="30" customWidth="1"/>
    <col min="4" max="5" width="17.5703125" style="31" customWidth="1"/>
    <col min="6" max="6" width="23.85546875" style="36" customWidth="1"/>
    <col min="7" max="16384" width="9.140625" style="30"/>
  </cols>
  <sheetData>
    <row r="1" spans="1:6" ht="20.25" customHeight="1" thickBot="1" x14ac:dyDescent="0.3">
      <c r="A1" s="47"/>
      <c r="B1" s="48"/>
      <c r="C1" s="48"/>
      <c r="D1" s="49"/>
      <c r="E1" s="49"/>
      <c r="F1" s="50" t="s">
        <v>449</v>
      </c>
    </row>
    <row r="2" spans="1:6" ht="36.6" customHeight="1" x14ac:dyDescent="0.25">
      <c r="A2" s="117" t="s">
        <v>450</v>
      </c>
      <c r="B2" s="118"/>
      <c r="C2" s="118"/>
      <c r="D2" s="118"/>
      <c r="E2" s="119"/>
      <c r="F2" s="120"/>
    </row>
    <row r="3" spans="1:6" ht="21.75" customHeight="1" x14ac:dyDescent="0.25">
      <c r="A3" s="38" t="s">
        <v>0</v>
      </c>
      <c r="B3" s="39" t="s">
        <v>6</v>
      </c>
      <c r="C3" s="39" t="s">
        <v>7</v>
      </c>
      <c r="D3" s="51" t="s">
        <v>2</v>
      </c>
      <c r="E3" s="52" t="s">
        <v>1</v>
      </c>
      <c r="F3" s="42" t="s">
        <v>4</v>
      </c>
    </row>
    <row r="4" spans="1:6" ht="20.25" customHeight="1" x14ac:dyDescent="0.25">
      <c r="A4" s="111" t="s">
        <v>451</v>
      </c>
      <c r="B4" s="53" t="s">
        <v>452</v>
      </c>
      <c r="C4" s="54" t="s">
        <v>453</v>
      </c>
      <c r="D4" s="45">
        <v>1212</v>
      </c>
      <c r="E4" s="55">
        <v>2023</v>
      </c>
      <c r="F4" s="56">
        <v>2000000</v>
      </c>
    </row>
    <row r="5" spans="1:6" ht="20.25" customHeight="1" x14ac:dyDescent="0.25">
      <c r="A5" s="112"/>
      <c r="B5" s="53" t="s">
        <v>454</v>
      </c>
      <c r="C5" s="54" t="s">
        <v>455</v>
      </c>
      <c r="D5" s="45">
        <v>1212</v>
      </c>
      <c r="E5" s="55">
        <v>2023</v>
      </c>
      <c r="F5" s="56">
        <v>2000000</v>
      </c>
    </row>
    <row r="6" spans="1:6" ht="20.25" customHeight="1" x14ac:dyDescent="0.25">
      <c r="A6" s="112"/>
      <c r="B6" s="53" t="s">
        <v>454</v>
      </c>
      <c r="C6" s="54" t="s">
        <v>456</v>
      </c>
      <c r="D6" s="45">
        <v>1213</v>
      </c>
      <c r="E6" s="55">
        <v>2023</v>
      </c>
      <c r="F6" s="56">
        <v>2000000</v>
      </c>
    </row>
    <row r="7" spans="1:6" ht="20.25" customHeight="1" x14ac:dyDescent="0.25">
      <c r="A7" s="112"/>
      <c r="B7" s="53" t="s">
        <v>454</v>
      </c>
      <c r="C7" s="54" t="s">
        <v>457</v>
      </c>
      <c r="D7" s="45">
        <v>1223</v>
      </c>
      <c r="E7" s="55">
        <v>2023</v>
      </c>
      <c r="F7" s="56">
        <v>86843</v>
      </c>
    </row>
    <row r="8" spans="1:6" ht="20.25" customHeight="1" x14ac:dyDescent="0.25">
      <c r="A8" s="112"/>
      <c r="B8" s="53" t="s">
        <v>458</v>
      </c>
      <c r="C8" s="54" t="s">
        <v>459</v>
      </c>
      <c r="D8" s="45">
        <v>1212</v>
      </c>
      <c r="E8" s="55">
        <v>2023</v>
      </c>
      <c r="F8" s="56">
        <v>3000000</v>
      </c>
    </row>
    <row r="9" spans="1:6" ht="20.25" customHeight="1" x14ac:dyDescent="0.25">
      <c r="A9" s="112"/>
      <c r="B9" s="53" t="s">
        <v>460</v>
      </c>
      <c r="C9" s="54" t="s">
        <v>461</v>
      </c>
      <c r="D9" s="45">
        <v>1212</v>
      </c>
      <c r="E9" s="55">
        <v>2023</v>
      </c>
      <c r="F9" s="56">
        <v>1000000</v>
      </c>
    </row>
    <row r="10" spans="1:6" ht="20.25" customHeight="1" x14ac:dyDescent="0.25">
      <c r="A10" s="112"/>
      <c r="B10" s="53" t="s">
        <v>462</v>
      </c>
      <c r="C10" s="54" t="s">
        <v>463</v>
      </c>
      <c r="D10" s="45">
        <v>1212</v>
      </c>
      <c r="E10" s="55">
        <v>2023</v>
      </c>
      <c r="F10" s="56">
        <v>2000000</v>
      </c>
    </row>
    <row r="11" spans="1:6" ht="20.25" customHeight="1" x14ac:dyDescent="0.25">
      <c r="A11" s="112"/>
      <c r="B11" s="53" t="s">
        <v>464</v>
      </c>
      <c r="C11" s="54" t="s">
        <v>465</v>
      </c>
      <c r="D11" s="45">
        <v>1212</v>
      </c>
      <c r="E11" s="55">
        <v>2023</v>
      </c>
      <c r="F11" s="56">
        <v>4000000</v>
      </c>
    </row>
    <row r="12" spans="1:6" ht="20.25" customHeight="1" x14ac:dyDescent="0.25">
      <c r="A12" s="112"/>
      <c r="B12" s="53" t="s">
        <v>466</v>
      </c>
      <c r="C12" s="54" t="s">
        <v>467</v>
      </c>
      <c r="D12" s="45">
        <v>1212</v>
      </c>
      <c r="E12" s="45">
        <v>2023</v>
      </c>
      <c r="F12" s="56">
        <v>500000</v>
      </c>
    </row>
    <row r="13" spans="1:6" ht="20.25" customHeight="1" x14ac:dyDescent="0.25">
      <c r="A13" s="112"/>
      <c r="B13" s="54" t="s">
        <v>466</v>
      </c>
      <c r="C13" s="54" t="s">
        <v>468</v>
      </c>
      <c r="D13" s="54">
        <v>1211</v>
      </c>
      <c r="E13" s="54">
        <v>2023</v>
      </c>
      <c r="F13" s="56">
        <v>487437</v>
      </c>
    </row>
    <row r="14" spans="1:6" ht="20.25" customHeight="1" x14ac:dyDescent="0.25">
      <c r="A14" s="112"/>
      <c r="B14" s="54" t="s">
        <v>469</v>
      </c>
      <c r="C14" s="54" t="s">
        <v>470</v>
      </c>
      <c r="D14" s="54">
        <v>1211</v>
      </c>
      <c r="E14" s="54">
        <v>2023</v>
      </c>
      <c r="F14" s="56">
        <v>1401315</v>
      </c>
    </row>
    <row r="15" spans="1:6" ht="20.25" customHeight="1" x14ac:dyDescent="0.25">
      <c r="A15" s="113"/>
      <c r="B15" s="114" t="s">
        <v>3</v>
      </c>
      <c r="C15" s="115"/>
      <c r="D15" s="115"/>
      <c r="E15" s="116"/>
      <c r="F15" s="42">
        <f>SUM(F4:F14)</f>
        <v>18475595</v>
      </c>
    </row>
    <row r="16" spans="1:6" ht="20.25" customHeight="1" x14ac:dyDescent="0.25">
      <c r="A16" s="111" t="s">
        <v>20</v>
      </c>
      <c r="B16" s="53" t="s">
        <v>471</v>
      </c>
      <c r="C16" s="54" t="s">
        <v>472</v>
      </c>
      <c r="D16" s="45">
        <v>1611</v>
      </c>
      <c r="E16" s="55">
        <v>2023</v>
      </c>
      <c r="F16" s="56">
        <v>2035982</v>
      </c>
    </row>
    <row r="17" spans="1:6" ht="20.25" customHeight="1" x14ac:dyDescent="0.25">
      <c r="A17" s="112"/>
      <c r="B17" s="53" t="s">
        <v>473</v>
      </c>
      <c r="C17" s="54" t="s">
        <v>474</v>
      </c>
      <c r="D17" s="45">
        <v>1212</v>
      </c>
      <c r="E17" s="55">
        <v>2023</v>
      </c>
      <c r="F17" s="56">
        <v>2873660</v>
      </c>
    </row>
    <row r="18" spans="1:6" ht="20.25" customHeight="1" x14ac:dyDescent="0.25">
      <c r="A18" s="112"/>
      <c r="B18" s="53" t="s">
        <v>178</v>
      </c>
      <c r="C18" s="54" t="s">
        <v>475</v>
      </c>
      <c r="D18" s="45">
        <v>1223</v>
      </c>
      <c r="E18" s="55">
        <v>2023</v>
      </c>
      <c r="F18" s="56">
        <v>2588490</v>
      </c>
    </row>
    <row r="19" spans="1:6" ht="20.25" customHeight="1" x14ac:dyDescent="0.25">
      <c r="A19" s="112"/>
      <c r="B19" s="53" t="s">
        <v>178</v>
      </c>
      <c r="C19" s="54" t="s">
        <v>476</v>
      </c>
      <c r="D19" s="45">
        <v>1621</v>
      </c>
      <c r="E19" s="55">
        <v>2023</v>
      </c>
      <c r="F19" s="56">
        <v>5644520</v>
      </c>
    </row>
    <row r="20" spans="1:6" ht="20.25" customHeight="1" x14ac:dyDescent="0.25">
      <c r="A20" s="112"/>
      <c r="B20" s="53" t="s">
        <v>178</v>
      </c>
      <c r="C20" s="54" t="s">
        <v>477</v>
      </c>
      <c r="D20" s="45">
        <v>1212</v>
      </c>
      <c r="E20" s="55">
        <v>2023</v>
      </c>
      <c r="F20" s="56">
        <v>2603024</v>
      </c>
    </row>
    <row r="21" spans="1:6" ht="20.25" customHeight="1" x14ac:dyDescent="0.25">
      <c r="A21" s="113"/>
      <c r="B21" s="114" t="s">
        <v>3</v>
      </c>
      <c r="C21" s="115"/>
      <c r="D21" s="115"/>
      <c r="E21" s="116"/>
      <c r="F21" s="42">
        <f>SUM(F16:F20)</f>
        <v>15745676</v>
      </c>
    </row>
    <row r="22" spans="1:6" ht="20.25" customHeight="1" x14ac:dyDescent="0.25">
      <c r="A22" s="111" t="s">
        <v>21</v>
      </c>
      <c r="B22" s="53" t="s">
        <v>200</v>
      </c>
      <c r="C22" s="54" t="s">
        <v>478</v>
      </c>
      <c r="D22" s="45">
        <v>1611</v>
      </c>
      <c r="E22" s="55">
        <v>2023</v>
      </c>
      <c r="F22" s="56">
        <v>3747316</v>
      </c>
    </row>
    <row r="23" spans="1:6" ht="20.25" customHeight="1" x14ac:dyDescent="0.25">
      <c r="A23" s="112"/>
      <c r="B23" s="53" t="s">
        <v>200</v>
      </c>
      <c r="C23" s="54" t="s">
        <v>479</v>
      </c>
      <c r="D23" s="45">
        <v>1223</v>
      </c>
      <c r="E23" s="55">
        <v>2023</v>
      </c>
      <c r="F23" s="56">
        <v>1775374</v>
      </c>
    </row>
    <row r="24" spans="1:6" ht="20.25" customHeight="1" x14ac:dyDescent="0.25">
      <c r="A24" s="112"/>
      <c r="B24" s="53" t="s">
        <v>200</v>
      </c>
      <c r="C24" s="54" t="s">
        <v>480</v>
      </c>
      <c r="D24" s="45">
        <v>1621</v>
      </c>
      <c r="E24" s="55">
        <v>2023</v>
      </c>
      <c r="F24" s="56">
        <v>2569061</v>
      </c>
    </row>
    <row r="25" spans="1:6" ht="20.25" customHeight="1" x14ac:dyDescent="0.25">
      <c r="A25" s="112"/>
      <c r="B25" s="53" t="s">
        <v>200</v>
      </c>
      <c r="C25" s="54" t="s">
        <v>481</v>
      </c>
      <c r="D25" s="45">
        <v>1213</v>
      </c>
      <c r="E25" s="55">
        <v>2023</v>
      </c>
      <c r="F25" s="56">
        <v>2495116</v>
      </c>
    </row>
    <row r="26" spans="1:6" ht="20.25" customHeight="1" x14ac:dyDescent="0.25">
      <c r="A26" s="112"/>
      <c r="B26" s="53" t="s">
        <v>201</v>
      </c>
      <c r="C26" s="54" t="s">
        <v>482</v>
      </c>
      <c r="D26" s="45">
        <v>1621</v>
      </c>
      <c r="E26" s="55">
        <v>2023</v>
      </c>
      <c r="F26" s="56">
        <v>5276769</v>
      </c>
    </row>
    <row r="27" spans="1:6" ht="20.25" customHeight="1" x14ac:dyDescent="0.25">
      <c r="A27" s="113"/>
      <c r="B27" s="114" t="s">
        <v>3</v>
      </c>
      <c r="C27" s="115"/>
      <c r="D27" s="115"/>
      <c r="E27" s="116"/>
      <c r="F27" s="42">
        <f>SUM(F22:F26)</f>
        <v>15863636</v>
      </c>
    </row>
    <row r="28" spans="1:6" ht="20.25" customHeight="1" x14ac:dyDescent="0.25">
      <c r="A28" s="111" t="s">
        <v>13</v>
      </c>
      <c r="B28" s="53" t="s">
        <v>171</v>
      </c>
      <c r="C28" s="54" t="s">
        <v>483</v>
      </c>
      <c r="D28" s="45">
        <v>1621</v>
      </c>
      <c r="E28" s="55">
        <v>2023</v>
      </c>
      <c r="F28" s="56">
        <v>196817</v>
      </c>
    </row>
    <row r="29" spans="1:6" ht="20.25" customHeight="1" x14ac:dyDescent="0.25">
      <c r="A29" s="112"/>
      <c r="B29" s="53" t="s">
        <v>484</v>
      </c>
      <c r="C29" s="54" t="s">
        <v>485</v>
      </c>
      <c r="D29" s="45">
        <v>1223</v>
      </c>
      <c r="E29" s="55">
        <v>2023</v>
      </c>
      <c r="F29" s="56">
        <v>13189964</v>
      </c>
    </row>
    <row r="30" spans="1:6" ht="20.25" customHeight="1" x14ac:dyDescent="0.25">
      <c r="A30" s="112"/>
      <c r="B30" s="53" t="s">
        <v>486</v>
      </c>
      <c r="C30" s="54" t="s">
        <v>487</v>
      </c>
      <c r="D30" s="45">
        <v>1212</v>
      </c>
      <c r="E30" s="55">
        <v>2023</v>
      </c>
      <c r="F30" s="56">
        <v>7006811</v>
      </c>
    </row>
    <row r="31" spans="1:6" ht="20.25" customHeight="1" x14ac:dyDescent="0.25">
      <c r="A31" s="112"/>
      <c r="B31" s="53" t="s">
        <v>486</v>
      </c>
      <c r="C31" s="54" t="s">
        <v>488</v>
      </c>
      <c r="D31" s="45">
        <v>1222</v>
      </c>
      <c r="E31" s="55">
        <v>2023</v>
      </c>
      <c r="F31" s="56">
        <v>16708627</v>
      </c>
    </row>
    <row r="32" spans="1:6" ht="20.25" customHeight="1" x14ac:dyDescent="0.25">
      <c r="A32" s="112"/>
      <c r="B32" s="53" t="s">
        <v>486</v>
      </c>
      <c r="C32" s="54" t="s">
        <v>489</v>
      </c>
      <c r="D32" s="45">
        <v>1223</v>
      </c>
      <c r="E32" s="55">
        <v>2023</v>
      </c>
      <c r="F32" s="56">
        <v>3851317</v>
      </c>
    </row>
    <row r="33" spans="1:6" ht="20.25" customHeight="1" x14ac:dyDescent="0.25">
      <c r="A33" s="112"/>
      <c r="B33" s="53" t="s">
        <v>169</v>
      </c>
      <c r="C33" s="54" t="s">
        <v>490</v>
      </c>
      <c r="D33" s="45">
        <v>1212</v>
      </c>
      <c r="E33" s="55">
        <v>2023</v>
      </c>
      <c r="F33" s="56">
        <v>1159608</v>
      </c>
    </row>
    <row r="34" spans="1:6" ht="20.25" customHeight="1" x14ac:dyDescent="0.25">
      <c r="A34" s="112"/>
      <c r="B34" s="53" t="s">
        <v>169</v>
      </c>
      <c r="C34" s="54" t="s">
        <v>491</v>
      </c>
      <c r="D34" s="45">
        <v>1223</v>
      </c>
      <c r="E34" s="55">
        <v>2023</v>
      </c>
      <c r="F34" s="56">
        <v>1940393</v>
      </c>
    </row>
    <row r="35" spans="1:6" ht="20.25" customHeight="1" x14ac:dyDescent="0.25">
      <c r="A35" s="112"/>
      <c r="B35" s="53" t="s">
        <v>170</v>
      </c>
      <c r="C35" s="54" t="s">
        <v>492</v>
      </c>
      <c r="D35" s="45">
        <v>1621</v>
      </c>
      <c r="E35" s="55">
        <v>2023</v>
      </c>
      <c r="F35" s="56">
        <v>1256780</v>
      </c>
    </row>
    <row r="36" spans="1:6" ht="20.25" customHeight="1" x14ac:dyDescent="0.25">
      <c r="A36" s="112"/>
      <c r="B36" s="53" t="s">
        <v>202</v>
      </c>
      <c r="C36" s="54" t="s">
        <v>493</v>
      </c>
      <c r="D36" s="45">
        <v>1213</v>
      </c>
      <c r="E36" s="55">
        <v>2023</v>
      </c>
      <c r="F36" s="56">
        <v>674105</v>
      </c>
    </row>
    <row r="37" spans="1:6" ht="20.25" customHeight="1" x14ac:dyDescent="0.25">
      <c r="A37" s="112"/>
      <c r="B37" s="53" t="s">
        <v>202</v>
      </c>
      <c r="C37" s="54" t="s">
        <v>494</v>
      </c>
      <c r="D37" s="45">
        <v>1621</v>
      </c>
      <c r="E37" s="55">
        <v>2023</v>
      </c>
      <c r="F37" s="56">
        <v>366347</v>
      </c>
    </row>
    <row r="38" spans="1:6" ht="20.25" customHeight="1" x14ac:dyDescent="0.25">
      <c r="A38" s="112"/>
      <c r="B38" s="53" t="s">
        <v>168</v>
      </c>
      <c r="C38" s="54" t="s">
        <v>495</v>
      </c>
      <c r="D38" s="45">
        <v>1611</v>
      </c>
      <c r="E38" s="55">
        <v>2023</v>
      </c>
      <c r="F38" s="56">
        <v>1248423</v>
      </c>
    </row>
    <row r="39" spans="1:6" ht="20.25" customHeight="1" x14ac:dyDescent="0.25">
      <c r="A39" s="112"/>
      <c r="B39" s="53" t="s">
        <v>496</v>
      </c>
      <c r="C39" s="54" t="s">
        <v>497</v>
      </c>
      <c r="D39" s="45">
        <v>1223</v>
      </c>
      <c r="E39" s="55">
        <v>2023</v>
      </c>
      <c r="F39" s="56">
        <v>773790</v>
      </c>
    </row>
    <row r="40" spans="1:6" ht="20.25" customHeight="1" x14ac:dyDescent="0.25">
      <c r="A40" s="112"/>
      <c r="B40" s="53" t="s">
        <v>498</v>
      </c>
      <c r="C40" s="54" t="s">
        <v>499</v>
      </c>
      <c r="D40" s="45">
        <v>1223</v>
      </c>
      <c r="E40" s="55">
        <v>2023</v>
      </c>
      <c r="F40" s="56">
        <v>3390</v>
      </c>
    </row>
    <row r="41" spans="1:6" ht="20.25" customHeight="1" x14ac:dyDescent="0.25">
      <c r="A41" s="112"/>
      <c r="B41" s="53" t="s">
        <v>498</v>
      </c>
      <c r="C41" s="54" t="s">
        <v>500</v>
      </c>
      <c r="D41" s="45">
        <v>1223</v>
      </c>
      <c r="E41" s="55">
        <v>2024</v>
      </c>
      <c r="F41" s="56">
        <v>2802836</v>
      </c>
    </row>
    <row r="42" spans="1:6" ht="20.25" customHeight="1" x14ac:dyDescent="0.25">
      <c r="A42" s="112"/>
      <c r="B42" s="53" t="s">
        <v>291</v>
      </c>
      <c r="C42" s="54" t="s">
        <v>501</v>
      </c>
      <c r="D42" s="45">
        <v>1611</v>
      </c>
      <c r="E42" s="55">
        <v>2023</v>
      </c>
      <c r="F42" s="56">
        <v>822454</v>
      </c>
    </row>
    <row r="43" spans="1:6" ht="20.25" customHeight="1" x14ac:dyDescent="0.25">
      <c r="A43" s="112"/>
      <c r="B43" s="53" t="s">
        <v>291</v>
      </c>
      <c r="C43" s="54" t="s">
        <v>502</v>
      </c>
      <c r="D43" s="45">
        <v>1621</v>
      </c>
      <c r="E43" s="55">
        <v>2023</v>
      </c>
      <c r="F43" s="56">
        <v>1093235</v>
      </c>
    </row>
    <row r="44" spans="1:6" ht="20.25" customHeight="1" x14ac:dyDescent="0.25">
      <c r="A44" s="112"/>
      <c r="B44" s="53" t="s">
        <v>203</v>
      </c>
      <c r="C44" s="54" t="s">
        <v>503</v>
      </c>
      <c r="D44" s="45">
        <v>1223</v>
      </c>
      <c r="E44" s="55">
        <v>2023</v>
      </c>
      <c r="F44" s="56">
        <v>1244130</v>
      </c>
    </row>
    <row r="45" spans="1:6" ht="20.25" customHeight="1" x14ac:dyDescent="0.25">
      <c r="A45" s="112"/>
      <c r="B45" s="53" t="s">
        <v>196</v>
      </c>
      <c r="C45" s="54" t="s">
        <v>504</v>
      </c>
      <c r="D45" s="45">
        <v>1223</v>
      </c>
      <c r="E45" s="55">
        <v>2023</v>
      </c>
      <c r="F45" s="56">
        <v>789428</v>
      </c>
    </row>
    <row r="46" spans="1:6" ht="20.25" customHeight="1" x14ac:dyDescent="0.25">
      <c r="A46" s="113"/>
      <c r="B46" s="114" t="s">
        <v>3</v>
      </c>
      <c r="C46" s="115"/>
      <c r="D46" s="115"/>
      <c r="E46" s="116"/>
      <c r="F46" s="42">
        <f>SUM(F28:F45)</f>
        <v>55128455</v>
      </c>
    </row>
    <row r="47" spans="1:6" ht="20.25" customHeight="1" x14ac:dyDescent="0.25">
      <c r="A47" s="111" t="s">
        <v>8</v>
      </c>
      <c r="B47" s="53" t="s">
        <v>252</v>
      </c>
      <c r="C47" s="54" t="s">
        <v>505</v>
      </c>
      <c r="D47" s="45">
        <v>1223</v>
      </c>
      <c r="E47" s="55">
        <v>2023</v>
      </c>
      <c r="F47" s="56">
        <v>2003794</v>
      </c>
    </row>
    <row r="48" spans="1:6" ht="20.25" customHeight="1" x14ac:dyDescent="0.25">
      <c r="A48" s="112"/>
      <c r="B48" s="53" t="s">
        <v>252</v>
      </c>
      <c r="C48" s="54" t="s">
        <v>506</v>
      </c>
      <c r="D48" s="45">
        <v>1621</v>
      </c>
      <c r="E48" s="55">
        <v>2023</v>
      </c>
      <c r="F48" s="56">
        <v>1011895</v>
      </c>
    </row>
    <row r="49" spans="1:6" ht="20.25" customHeight="1" x14ac:dyDescent="0.25">
      <c r="A49" s="112"/>
      <c r="B49" s="53" t="s">
        <v>254</v>
      </c>
      <c r="C49" s="54" t="s">
        <v>507</v>
      </c>
      <c r="D49" s="45">
        <v>1223</v>
      </c>
      <c r="E49" s="55">
        <v>2023</v>
      </c>
      <c r="F49" s="56">
        <v>6599331</v>
      </c>
    </row>
    <row r="50" spans="1:6" ht="20.25" customHeight="1" x14ac:dyDescent="0.25">
      <c r="A50" s="112"/>
      <c r="B50" s="53" t="s">
        <v>254</v>
      </c>
      <c r="C50" s="54" t="s">
        <v>508</v>
      </c>
      <c r="D50" s="45">
        <v>1621</v>
      </c>
      <c r="E50" s="55">
        <v>2023</v>
      </c>
      <c r="F50" s="56">
        <v>1204614</v>
      </c>
    </row>
    <row r="51" spans="1:6" ht="20.25" customHeight="1" x14ac:dyDescent="0.25">
      <c r="A51" s="112"/>
      <c r="B51" s="53" t="s">
        <v>205</v>
      </c>
      <c r="C51" s="54" t="s">
        <v>509</v>
      </c>
      <c r="D51" s="45">
        <v>1222</v>
      </c>
      <c r="E51" s="55">
        <v>2023</v>
      </c>
      <c r="F51" s="56">
        <v>37448</v>
      </c>
    </row>
    <row r="52" spans="1:6" ht="20.25" customHeight="1" x14ac:dyDescent="0.25">
      <c r="A52" s="112"/>
      <c r="B52" s="53" t="s">
        <v>205</v>
      </c>
      <c r="C52" s="54" t="s">
        <v>510</v>
      </c>
      <c r="D52" s="45">
        <v>1223</v>
      </c>
      <c r="E52" s="55">
        <v>2023</v>
      </c>
      <c r="F52" s="56">
        <v>1239501</v>
      </c>
    </row>
    <row r="53" spans="1:6" ht="20.25" customHeight="1" x14ac:dyDescent="0.25">
      <c r="A53" s="112"/>
      <c r="B53" s="53" t="s">
        <v>205</v>
      </c>
      <c r="C53" s="54" t="s">
        <v>511</v>
      </c>
      <c r="D53" s="45">
        <v>1621</v>
      </c>
      <c r="E53" s="55">
        <v>2023</v>
      </c>
      <c r="F53" s="56">
        <v>1219648</v>
      </c>
    </row>
    <row r="54" spans="1:6" ht="20.25" customHeight="1" x14ac:dyDescent="0.25">
      <c r="A54" s="113"/>
      <c r="B54" s="114" t="s">
        <v>3</v>
      </c>
      <c r="C54" s="115"/>
      <c r="D54" s="115"/>
      <c r="E54" s="116"/>
      <c r="F54" s="42">
        <f>SUM(F47:F53)</f>
        <v>13316231</v>
      </c>
    </row>
    <row r="55" spans="1:6" ht="20.25" customHeight="1" x14ac:dyDescent="0.25">
      <c r="A55" s="111" t="s">
        <v>258</v>
      </c>
      <c r="B55" s="53" t="s">
        <v>512</v>
      </c>
      <c r="C55" s="54" t="s">
        <v>513</v>
      </c>
      <c r="D55" s="45">
        <v>1621</v>
      </c>
      <c r="E55" s="55">
        <v>2023</v>
      </c>
      <c r="F55" s="56">
        <v>1942564</v>
      </c>
    </row>
    <row r="56" spans="1:6" ht="20.25" customHeight="1" x14ac:dyDescent="0.25">
      <c r="A56" s="113"/>
      <c r="B56" s="114" t="s">
        <v>3</v>
      </c>
      <c r="C56" s="115"/>
      <c r="D56" s="115"/>
      <c r="E56" s="116"/>
      <c r="F56" s="42">
        <f>SUM(F55)</f>
        <v>1942564</v>
      </c>
    </row>
    <row r="57" spans="1:6" ht="20.25" customHeight="1" x14ac:dyDescent="0.25">
      <c r="A57" s="111" t="s">
        <v>14</v>
      </c>
      <c r="B57" s="53" t="s">
        <v>514</v>
      </c>
      <c r="C57" s="54" t="s">
        <v>515</v>
      </c>
      <c r="D57" s="45">
        <v>1213</v>
      </c>
      <c r="E57" s="55">
        <v>2023</v>
      </c>
      <c r="F57" s="56">
        <v>5192049</v>
      </c>
    </row>
    <row r="58" spans="1:6" ht="20.25" customHeight="1" x14ac:dyDescent="0.25">
      <c r="A58" s="112"/>
      <c r="B58" s="53" t="s">
        <v>516</v>
      </c>
      <c r="C58" s="54" t="s">
        <v>517</v>
      </c>
      <c r="D58" s="45">
        <v>1211</v>
      </c>
      <c r="E58" s="55">
        <v>2023</v>
      </c>
      <c r="F58" s="56">
        <v>2786433</v>
      </c>
    </row>
    <row r="59" spans="1:6" ht="20.25" customHeight="1" x14ac:dyDescent="0.25">
      <c r="A59" s="112"/>
      <c r="B59" s="53" t="s">
        <v>516</v>
      </c>
      <c r="C59" s="54" t="s">
        <v>518</v>
      </c>
      <c r="D59" s="45">
        <v>1222</v>
      </c>
      <c r="E59" s="55">
        <v>2023</v>
      </c>
      <c r="F59" s="56">
        <v>2448287</v>
      </c>
    </row>
    <row r="60" spans="1:6" ht="20.25" customHeight="1" x14ac:dyDescent="0.25">
      <c r="A60" s="112"/>
      <c r="B60" s="53" t="s">
        <v>519</v>
      </c>
      <c r="C60" s="54" t="s">
        <v>520</v>
      </c>
      <c r="D60" s="45">
        <v>1212</v>
      </c>
      <c r="E60" s="55">
        <v>2023</v>
      </c>
      <c r="F60" s="56">
        <v>8000000</v>
      </c>
    </row>
    <row r="61" spans="1:6" ht="20.25" customHeight="1" x14ac:dyDescent="0.25">
      <c r="A61" s="112"/>
      <c r="B61" s="53" t="s">
        <v>521</v>
      </c>
      <c r="C61" s="54" t="s">
        <v>522</v>
      </c>
      <c r="D61" s="45">
        <v>1222</v>
      </c>
      <c r="E61" s="55">
        <v>2023</v>
      </c>
      <c r="F61" s="56">
        <v>5795841</v>
      </c>
    </row>
    <row r="62" spans="1:6" ht="20.25" customHeight="1" x14ac:dyDescent="0.25">
      <c r="A62" s="112"/>
      <c r="B62" s="53" t="s">
        <v>523</v>
      </c>
      <c r="C62" s="54" t="s">
        <v>524</v>
      </c>
      <c r="D62" s="45">
        <v>1213</v>
      </c>
      <c r="E62" s="55">
        <v>2023</v>
      </c>
      <c r="F62" s="56">
        <v>7041841</v>
      </c>
    </row>
    <row r="63" spans="1:6" ht="20.25" customHeight="1" x14ac:dyDescent="0.25">
      <c r="A63" s="113"/>
      <c r="B63" s="114" t="s">
        <v>3</v>
      </c>
      <c r="C63" s="115"/>
      <c r="D63" s="115"/>
      <c r="E63" s="116"/>
      <c r="F63" s="42">
        <f>SUM(F57:F62)</f>
        <v>31264451</v>
      </c>
    </row>
    <row r="64" spans="1:6" ht="20.25" customHeight="1" x14ac:dyDescent="0.25">
      <c r="A64" s="111" t="s">
        <v>94</v>
      </c>
      <c r="B64" s="53" t="s">
        <v>525</v>
      </c>
      <c r="C64" s="54" t="s">
        <v>526</v>
      </c>
      <c r="D64" s="45">
        <v>1621</v>
      </c>
      <c r="E64" s="55">
        <v>2023</v>
      </c>
      <c r="F64" s="56">
        <v>839026</v>
      </c>
    </row>
    <row r="65" spans="1:6" ht="20.25" customHeight="1" x14ac:dyDescent="0.25">
      <c r="A65" s="112"/>
      <c r="B65" s="53" t="s">
        <v>527</v>
      </c>
      <c r="C65" s="54" t="s">
        <v>528</v>
      </c>
      <c r="D65" s="45">
        <v>1621</v>
      </c>
      <c r="E65" s="55">
        <v>2023</v>
      </c>
      <c r="F65" s="56">
        <v>2011843</v>
      </c>
    </row>
    <row r="66" spans="1:6" ht="20.25" customHeight="1" x14ac:dyDescent="0.25">
      <c r="A66" s="112"/>
      <c r="B66" s="53" t="s">
        <v>211</v>
      </c>
      <c r="C66" s="54" t="s">
        <v>529</v>
      </c>
      <c r="D66" s="45">
        <v>1223</v>
      </c>
      <c r="E66" s="55">
        <v>2023</v>
      </c>
      <c r="F66" s="56">
        <v>1647927</v>
      </c>
    </row>
    <row r="67" spans="1:6" ht="20.25" customHeight="1" x14ac:dyDescent="0.25">
      <c r="A67" s="112"/>
      <c r="B67" s="53" t="s">
        <v>211</v>
      </c>
      <c r="C67" s="54" t="s">
        <v>530</v>
      </c>
      <c r="D67" s="45">
        <v>1213</v>
      </c>
      <c r="E67" s="55">
        <v>2023</v>
      </c>
      <c r="F67" s="56">
        <v>829161</v>
      </c>
    </row>
    <row r="68" spans="1:6" ht="20.25" customHeight="1" x14ac:dyDescent="0.25">
      <c r="A68" s="113"/>
      <c r="B68" s="114" t="s">
        <v>3</v>
      </c>
      <c r="C68" s="115"/>
      <c r="D68" s="115"/>
      <c r="E68" s="116"/>
      <c r="F68" s="42">
        <f>SUM(F64:F67)</f>
        <v>5327957</v>
      </c>
    </row>
    <row r="69" spans="1:6" ht="20.25" customHeight="1" x14ac:dyDescent="0.25">
      <c r="A69" s="111" t="s">
        <v>15</v>
      </c>
      <c r="B69" s="53" t="s">
        <v>152</v>
      </c>
      <c r="C69" s="54" t="s">
        <v>531</v>
      </c>
      <c r="D69" s="45">
        <v>1213</v>
      </c>
      <c r="E69" s="55">
        <v>2023</v>
      </c>
      <c r="F69" s="56">
        <v>8052640</v>
      </c>
    </row>
    <row r="70" spans="1:6" ht="20.25" customHeight="1" x14ac:dyDescent="0.25">
      <c r="A70" s="112"/>
      <c r="B70" s="53" t="s">
        <v>214</v>
      </c>
      <c r="C70" s="54" t="s">
        <v>532</v>
      </c>
      <c r="D70" s="45">
        <v>1212</v>
      </c>
      <c r="E70" s="55">
        <v>2023</v>
      </c>
      <c r="F70" s="56">
        <v>868354</v>
      </c>
    </row>
    <row r="71" spans="1:6" ht="20.25" customHeight="1" x14ac:dyDescent="0.25">
      <c r="A71" s="112"/>
      <c r="B71" s="53" t="s">
        <v>214</v>
      </c>
      <c r="C71" s="54" t="s">
        <v>533</v>
      </c>
      <c r="D71" s="45">
        <v>1213</v>
      </c>
      <c r="E71" s="55">
        <v>2023</v>
      </c>
      <c r="F71" s="56">
        <v>2911680</v>
      </c>
    </row>
    <row r="72" spans="1:6" ht="20.25" customHeight="1" x14ac:dyDescent="0.25">
      <c r="A72" s="112"/>
      <c r="B72" s="53" t="s">
        <v>153</v>
      </c>
      <c r="C72" s="54" t="s">
        <v>534</v>
      </c>
      <c r="D72" s="45">
        <v>1213</v>
      </c>
      <c r="E72" s="55">
        <v>2023</v>
      </c>
      <c r="F72" s="56">
        <v>12596601</v>
      </c>
    </row>
    <row r="73" spans="1:6" ht="20.25" customHeight="1" x14ac:dyDescent="0.25">
      <c r="A73" s="112"/>
      <c r="B73" s="53" t="s">
        <v>153</v>
      </c>
      <c r="C73" s="54" t="s">
        <v>535</v>
      </c>
      <c r="D73" s="45">
        <v>1223</v>
      </c>
      <c r="E73" s="55">
        <v>2023</v>
      </c>
      <c r="F73" s="56">
        <v>3488013</v>
      </c>
    </row>
    <row r="74" spans="1:6" ht="20.25" customHeight="1" x14ac:dyDescent="0.25">
      <c r="A74" s="112"/>
      <c r="B74" s="53" t="s">
        <v>301</v>
      </c>
      <c r="C74" s="54" t="s">
        <v>536</v>
      </c>
      <c r="D74" s="45">
        <v>1213</v>
      </c>
      <c r="E74" s="55">
        <v>2023</v>
      </c>
      <c r="F74" s="56">
        <v>22556662</v>
      </c>
    </row>
    <row r="75" spans="1:6" ht="20.25" customHeight="1" x14ac:dyDescent="0.25">
      <c r="A75" s="112"/>
      <c r="B75" s="53" t="s">
        <v>301</v>
      </c>
      <c r="C75" s="54" t="s">
        <v>537</v>
      </c>
      <c r="D75" s="45">
        <v>1611</v>
      </c>
      <c r="E75" s="55">
        <v>2023</v>
      </c>
      <c r="F75" s="56">
        <v>3260463</v>
      </c>
    </row>
    <row r="76" spans="1:6" ht="20.25" customHeight="1" x14ac:dyDescent="0.25">
      <c r="A76" s="112"/>
      <c r="B76" s="53" t="s">
        <v>154</v>
      </c>
      <c r="C76" s="54" t="s">
        <v>538</v>
      </c>
      <c r="D76" s="45">
        <v>1213</v>
      </c>
      <c r="E76" s="55">
        <v>2023</v>
      </c>
      <c r="F76" s="56">
        <v>24338829</v>
      </c>
    </row>
    <row r="77" spans="1:6" ht="20.25" customHeight="1" x14ac:dyDescent="0.25">
      <c r="A77" s="112"/>
      <c r="B77" s="53" t="s">
        <v>154</v>
      </c>
      <c r="C77" s="54" t="s">
        <v>539</v>
      </c>
      <c r="D77" s="45">
        <v>1223</v>
      </c>
      <c r="E77" s="55">
        <v>2023</v>
      </c>
      <c r="F77" s="56">
        <v>2400535</v>
      </c>
    </row>
    <row r="78" spans="1:6" ht="20.25" customHeight="1" x14ac:dyDescent="0.25">
      <c r="A78" s="112"/>
      <c r="B78" s="53" t="s">
        <v>155</v>
      </c>
      <c r="C78" s="54" t="s">
        <v>540</v>
      </c>
      <c r="D78" s="45">
        <v>1212</v>
      </c>
      <c r="E78" s="55">
        <v>2023</v>
      </c>
      <c r="F78" s="56">
        <v>3557159</v>
      </c>
    </row>
    <row r="79" spans="1:6" ht="20.25" customHeight="1" x14ac:dyDescent="0.25">
      <c r="A79" s="112"/>
      <c r="B79" s="53" t="s">
        <v>155</v>
      </c>
      <c r="C79" s="54" t="s">
        <v>541</v>
      </c>
      <c r="D79" s="45">
        <v>1213</v>
      </c>
      <c r="E79" s="55">
        <v>2023</v>
      </c>
      <c r="F79" s="56">
        <v>10786766</v>
      </c>
    </row>
    <row r="80" spans="1:6" ht="20.25" customHeight="1" x14ac:dyDescent="0.25">
      <c r="A80" s="112"/>
      <c r="B80" s="53" t="s">
        <v>155</v>
      </c>
      <c r="C80" s="54" t="s">
        <v>542</v>
      </c>
      <c r="D80" s="45">
        <v>1223</v>
      </c>
      <c r="E80" s="55">
        <v>2023</v>
      </c>
      <c r="F80" s="56">
        <v>2838749</v>
      </c>
    </row>
    <row r="81" spans="1:6" ht="20.25" customHeight="1" x14ac:dyDescent="0.25">
      <c r="A81" s="112"/>
      <c r="B81" s="53" t="s">
        <v>156</v>
      </c>
      <c r="C81" s="54" t="s">
        <v>543</v>
      </c>
      <c r="D81" s="45">
        <v>1213</v>
      </c>
      <c r="E81" s="55">
        <v>2023</v>
      </c>
      <c r="F81" s="56">
        <v>3610360</v>
      </c>
    </row>
    <row r="82" spans="1:6" ht="20.25" customHeight="1" x14ac:dyDescent="0.25">
      <c r="A82" s="112"/>
      <c r="B82" s="53" t="s">
        <v>156</v>
      </c>
      <c r="C82" s="54" t="s">
        <v>544</v>
      </c>
      <c r="D82" s="45">
        <v>1223</v>
      </c>
      <c r="E82" s="55">
        <v>2023</v>
      </c>
      <c r="F82" s="56">
        <v>3481883</v>
      </c>
    </row>
    <row r="83" spans="1:6" ht="20.25" customHeight="1" x14ac:dyDescent="0.25">
      <c r="A83" s="112"/>
      <c r="B83" s="53" t="s">
        <v>311</v>
      </c>
      <c r="C83" s="54" t="s">
        <v>545</v>
      </c>
      <c r="D83" s="45">
        <v>1213</v>
      </c>
      <c r="E83" s="55">
        <v>2023</v>
      </c>
      <c r="F83" s="56">
        <v>8313877</v>
      </c>
    </row>
    <row r="84" spans="1:6" ht="20.25" customHeight="1" x14ac:dyDescent="0.25">
      <c r="A84" s="112"/>
      <c r="B84" s="53" t="s">
        <v>311</v>
      </c>
      <c r="C84" s="54" t="s">
        <v>546</v>
      </c>
      <c r="D84" s="45">
        <v>1611</v>
      </c>
      <c r="E84" s="55">
        <v>2023</v>
      </c>
      <c r="F84" s="56">
        <v>2253566</v>
      </c>
    </row>
    <row r="85" spans="1:6" ht="20.25" customHeight="1" x14ac:dyDescent="0.25">
      <c r="A85" s="112"/>
      <c r="B85" s="53" t="s">
        <v>311</v>
      </c>
      <c r="C85" s="54" t="s">
        <v>547</v>
      </c>
      <c r="D85" s="45">
        <v>1223</v>
      </c>
      <c r="E85" s="45">
        <v>2023</v>
      </c>
      <c r="F85" s="56">
        <v>2267900</v>
      </c>
    </row>
    <row r="86" spans="1:6" ht="20.25" customHeight="1" x14ac:dyDescent="0.25">
      <c r="A86" s="112"/>
      <c r="B86" s="44" t="s">
        <v>215</v>
      </c>
      <c r="C86" s="44" t="s">
        <v>548</v>
      </c>
      <c r="D86" s="45">
        <v>1212</v>
      </c>
      <c r="E86" s="45">
        <v>2023</v>
      </c>
      <c r="F86" s="56">
        <v>11704309</v>
      </c>
    </row>
    <row r="87" spans="1:6" ht="20.25" customHeight="1" x14ac:dyDescent="0.25">
      <c r="A87" s="113"/>
      <c r="B87" s="114" t="s">
        <v>3</v>
      </c>
      <c r="C87" s="115"/>
      <c r="D87" s="115"/>
      <c r="E87" s="116"/>
      <c r="F87" s="42">
        <f>SUM(F69:F86)</f>
        <v>129288346</v>
      </c>
    </row>
    <row r="88" spans="1:6" ht="20.25" customHeight="1" x14ac:dyDescent="0.25">
      <c r="A88" s="111" t="s">
        <v>32</v>
      </c>
      <c r="B88" s="53" t="s">
        <v>549</v>
      </c>
      <c r="C88" s="54" t="s">
        <v>550</v>
      </c>
      <c r="D88" s="45">
        <v>1222</v>
      </c>
      <c r="E88" s="55">
        <v>2023</v>
      </c>
      <c r="F88" s="56">
        <v>7000000</v>
      </c>
    </row>
    <row r="89" spans="1:6" ht="20.25" customHeight="1" x14ac:dyDescent="0.25">
      <c r="A89" s="112"/>
      <c r="B89" s="53" t="s">
        <v>549</v>
      </c>
      <c r="C89" s="54" t="s">
        <v>551</v>
      </c>
      <c r="D89" s="45">
        <v>1223</v>
      </c>
      <c r="E89" s="55">
        <v>2023</v>
      </c>
      <c r="F89" s="56">
        <v>6000000</v>
      </c>
    </row>
    <row r="90" spans="1:6" ht="20.25" customHeight="1" x14ac:dyDescent="0.25">
      <c r="A90" s="112"/>
      <c r="B90" s="53" t="s">
        <v>549</v>
      </c>
      <c r="C90" s="54" t="s">
        <v>552</v>
      </c>
      <c r="D90" s="45">
        <v>1621</v>
      </c>
      <c r="E90" s="55">
        <v>2023</v>
      </c>
      <c r="F90" s="56">
        <v>2018956</v>
      </c>
    </row>
    <row r="91" spans="1:6" ht="20.25" customHeight="1" x14ac:dyDescent="0.25">
      <c r="A91" s="112"/>
      <c r="B91" s="53" t="s">
        <v>216</v>
      </c>
      <c r="C91" s="54" t="s">
        <v>553</v>
      </c>
      <c r="D91" s="45">
        <v>1221</v>
      </c>
      <c r="E91" s="55">
        <v>2023</v>
      </c>
      <c r="F91" s="56">
        <v>1809118</v>
      </c>
    </row>
    <row r="92" spans="1:6" ht="20.25" customHeight="1" x14ac:dyDescent="0.25">
      <c r="A92" s="112"/>
      <c r="B92" s="53" t="s">
        <v>216</v>
      </c>
      <c r="C92" s="54" t="s">
        <v>554</v>
      </c>
      <c r="D92" s="45">
        <v>1222</v>
      </c>
      <c r="E92" s="55">
        <v>2023</v>
      </c>
      <c r="F92" s="56">
        <v>16649762</v>
      </c>
    </row>
    <row r="93" spans="1:6" ht="20.25" customHeight="1" x14ac:dyDescent="0.25">
      <c r="A93" s="112"/>
      <c r="B93" s="53" t="s">
        <v>216</v>
      </c>
      <c r="C93" s="54" t="s">
        <v>555</v>
      </c>
      <c r="D93" s="45">
        <v>1223</v>
      </c>
      <c r="E93" s="55">
        <v>2023</v>
      </c>
      <c r="F93" s="56">
        <v>16000000</v>
      </c>
    </row>
    <row r="94" spans="1:6" ht="20.25" customHeight="1" x14ac:dyDescent="0.25">
      <c r="A94" s="112"/>
      <c r="B94" s="53" t="s">
        <v>216</v>
      </c>
      <c r="C94" s="54" t="s">
        <v>556</v>
      </c>
      <c r="D94" s="45">
        <v>1621</v>
      </c>
      <c r="E94" s="55">
        <v>2023</v>
      </c>
      <c r="F94" s="56">
        <v>10666905</v>
      </c>
    </row>
    <row r="95" spans="1:6" ht="20.25" customHeight="1" x14ac:dyDescent="0.25">
      <c r="A95" s="112"/>
      <c r="B95" s="53" t="s">
        <v>557</v>
      </c>
      <c r="C95" s="54" t="s">
        <v>558</v>
      </c>
      <c r="D95" s="45">
        <v>1222</v>
      </c>
      <c r="E95" s="55">
        <v>2023</v>
      </c>
      <c r="F95" s="56">
        <v>2000000</v>
      </c>
    </row>
    <row r="96" spans="1:6" ht="20.25" customHeight="1" x14ac:dyDescent="0.25">
      <c r="A96" s="112"/>
      <c r="B96" s="53" t="s">
        <v>557</v>
      </c>
      <c r="C96" s="54" t="s">
        <v>559</v>
      </c>
      <c r="D96" s="45">
        <v>1223</v>
      </c>
      <c r="E96" s="55">
        <v>2023</v>
      </c>
      <c r="F96" s="56">
        <v>5000000</v>
      </c>
    </row>
    <row r="97" spans="1:6" ht="20.25" customHeight="1" x14ac:dyDescent="0.25">
      <c r="A97" s="112"/>
      <c r="B97" s="53" t="s">
        <v>557</v>
      </c>
      <c r="C97" s="54" t="s">
        <v>560</v>
      </c>
      <c r="D97" s="45">
        <v>1621</v>
      </c>
      <c r="E97" s="55">
        <v>2023</v>
      </c>
      <c r="F97" s="56">
        <v>3189876</v>
      </c>
    </row>
    <row r="98" spans="1:6" ht="20.25" customHeight="1" x14ac:dyDescent="0.25">
      <c r="A98" s="112"/>
      <c r="B98" s="53" t="s">
        <v>561</v>
      </c>
      <c r="C98" s="54" t="s">
        <v>562</v>
      </c>
      <c r="D98" s="45">
        <v>1221</v>
      </c>
      <c r="E98" s="55">
        <v>2023</v>
      </c>
      <c r="F98" s="56">
        <v>3500000</v>
      </c>
    </row>
    <row r="99" spans="1:6" ht="20.25" customHeight="1" x14ac:dyDescent="0.25">
      <c r="A99" s="112"/>
      <c r="B99" s="53" t="s">
        <v>561</v>
      </c>
      <c r="C99" s="54" t="s">
        <v>563</v>
      </c>
      <c r="D99" s="45">
        <v>1222</v>
      </c>
      <c r="E99" s="55">
        <v>2023</v>
      </c>
      <c r="F99" s="56">
        <v>4000000</v>
      </c>
    </row>
    <row r="100" spans="1:6" ht="20.25" customHeight="1" x14ac:dyDescent="0.25">
      <c r="A100" s="112"/>
      <c r="B100" s="53" t="s">
        <v>561</v>
      </c>
      <c r="C100" s="54" t="s">
        <v>564</v>
      </c>
      <c r="D100" s="45">
        <v>1223</v>
      </c>
      <c r="E100" s="55">
        <v>2023</v>
      </c>
      <c r="F100" s="56">
        <v>2500000</v>
      </c>
    </row>
    <row r="101" spans="1:6" ht="20.25" customHeight="1" x14ac:dyDescent="0.25">
      <c r="A101" s="113"/>
      <c r="B101" s="114" t="s">
        <v>3</v>
      </c>
      <c r="C101" s="115"/>
      <c r="D101" s="115"/>
      <c r="E101" s="116"/>
      <c r="F101" s="42">
        <f>SUM(F88:F100)</f>
        <v>80334617</v>
      </c>
    </row>
    <row r="102" spans="1:6" ht="20.25" customHeight="1" x14ac:dyDescent="0.25">
      <c r="A102" s="111" t="s">
        <v>34</v>
      </c>
      <c r="B102" s="53" t="s">
        <v>217</v>
      </c>
      <c r="C102" s="54" t="s">
        <v>565</v>
      </c>
      <c r="D102" s="45">
        <v>1223</v>
      </c>
      <c r="E102" s="55">
        <v>2023</v>
      </c>
      <c r="F102" s="56">
        <v>19283006</v>
      </c>
    </row>
    <row r="103" spans="1:6" ht="20.25" customHeight="1" x14ac:dyDescent="0.25">
      <c r="A103" s="112"/>
      <c r="B103" s="53" t="s">
        <v>217</v>
      </c>
      <c r="C103" s="54" t="s">
        <v>566</v>
      </c>
      <c r="D103" s="45">
        <v>1222</v>
      </c>
      <c r="E103" s="55">
        <v>2023</v>
      </c>
      <c r="F103" s="56">
        <v>1947728</v>
      </c>
    </row>
    <row r="104" spans="1:6" ht="20.25" customHeight="1" x14ac:dyDescent="0.25">
      <c r="A104" s="112"/>
      <c r="B104" s="53" t="s">
        <v>217</v>
      </c>
      <c r="C104" s="54" t="s">
        <v>567</v>
      </c>
      <c r="D104" s="45">
        <v>1621</v>
      </c>
      <c r="E104" s="55">
        <v>2023</v>
      </c>
      <c r="F104" s="56">
        <v>13857601</v>
      </c>
    </row>
    <row r="105" spans="1:6" ht="20.25" customHeight="1" x14ac:dyDescent="0.25">
      <c r="A105" s="113"/>
      <c r="B105" s="114" t="s">
        <v>3</v>
      </c>
      <c r="C105" s="115"/>
      <c r="D105" s="115"/>
      <c r="E105" s="116"/>
      <c r="F105" s="42">
        <f>SUM(F102:F104)</f>
        <v>35088335</v>
      </c>
    </row>
    <row r="106" spans="1:6" ht="20.25" customHeight="1" x14ac:dyDescent="0.25">
      <c r="A106" s="111" t="s">
        <v>9</v>
      </c>
      <c r="B106" s="53" t="s">
        <v>268</v>
      </c>
      <c r="C106" s="54" t="s">
        <v>568</v>
      </c>
      <c r="D106" s="45">
        <v>1621</v>
      </c>
      <c r="E106" s="55">
        <v>2023</v>
      </c>
      <c r="F106" s="56">
        <v>5000000</v>
      </c>
    </row>
    <row r="107" spans="1:6" ht="20.25" customHeight="1" x14ac:dyDescent="0.25">
      <c r="A107" s="113"/>
      <c r="B107" s="114" t="s">
        <v>3</v>
      </c>
      <c r="C107" s="115"/>
      <c r="D107" s="115"/>
      <c r="E107" s="116"/>
      <c r="F107" s="42">
        <f>SUM(F106:F106)</f>
        <v>5000000</v>
      </c>
    </row>
    <row r="108" spans="1:6" ht="20.25" customHeight="1" x14ac:dyDescent="0.25">
      <c r="A108" s="111" t="s">
        <v>35</v>
      </c>
      <c r="B108" s="53" t="s">
        <v>319</v>
      </c>
      <c r="C108" s="54" t="s">
        <v>569</v>
      </c>
      <c r="D108" s="45">
        <v>1611</v>
      </c>
      <c r="E108" s="55">
        <v>2023</v>
      </c>
      <c r="F108" s="56">
        <v>906884</v>
      </c>
    </row>
    <row r="109" spans="1:6" ht="20.25" customHeight="1" x14ac:dyDescent="0.25">
      <c r="A109" s="112"/>
      <c r="B109" s="53" t="s">
        <v>570</v>
      </c>
      <c r="C109" s="54" t="s">
        <v>571</v>
      </c>
      <c r="D109" s="45">
        <v>1221</v>
      </c>
      <c r="E109" s="55">
        <v>2023</v>
      </c>
      <c r="F109" s="56">
        <v>3694034</v>
      </c>
    </row>
    <row r="110" spans="1:6" ht="20.25" customHeight="1" x14ac:dyDescent="0.25">
      <c r="A110" s="112"/>
      <c r="B110" s="53" t="s">
        <v>570</v>
      </c>
      <c r="C110" s="54" t="s">
        <v>572</v>
      </c>
      <c r="D110" s="45">
        <v>1222</v>
      </c>
      <c r="E110" s="55">
        <v>2023</v>
      </c>
      <c r="F110" s="56">
        <v>4344711</v>
      </c>
    </row>
    <row r="111" spans="1:6" ht="20.25" customHeight="1" x14ac:dyDescent="0.25">
      <c r="A111" s="112"/>
      <c r="B111" s="53" t="s">
        <v>570</v>
      </c>
      <c r="C111" s="54" t="s">
        <v>573</v>
      </c>
      <c r="D111" s="45">
        <v>1223</v>
      </c>
      <c r="E111" s="55">
        <v>2023</v>
      </c>
      <c r="F111" s="56">
        <v>4872767</v>
      </c>
    </row>
    <row r="112" spans="1:6" ht="20.25" customHeight="1" x14ac:dyDescent="0.25">
      <c r="A112" s="112"/>
      <c r="B112" s="53" t="s">
        <v>574</v>
      </c>
      <c r="C112" s="54" t="s">
        <v>575</v>
      </c>
      <c r="D112" s="45">
        <v>1212</v>
      </c>
      <c r="E112" s="55">
        <v>2023</v>
      </c>
      <c r="F112" s="56">
        <v>6426725</v>
      </c>
    </row>
    <row r="113" spans="1:6" ht="20.25" customHeight="1" x14ac:dyDescent="0.25">
      <c r="A113" s="113"/>
      <c r="B113" s="114" t="s">
        <v>3</v>
      </c>
      <c r="C113" s="115"/>
      <c r="D113" s="115"/>
      <c r="E113" s="116"/>
      <c r="F113" s="42">
        <f>SUM(F108:F112)</f>
        <v>20245121</v>
      </c>
    </row>
    <row r="114" spans="1:6" ht="20.25" customHeight="1" x14ac:dyDescent="0.25">
      <c r="A114" s="111" t="s">
        <v>108</v>
      </c>
      <c r="B114" s="53" t="s">
        <v>329</v>
      </c>
      <c r="C114" s="54" t="s">
        <v>576</v>
      </c>
      <c r="D114" s="45">
        <v>1222</v>
      </c>
      <c r="E114" s="55">
        <v>2023</v>
      </c>
      <c r="F114" s="56">
        <v>11244831</v>
      </c>
    </row>
    <row r="115" spans="1:6" ht="20.25" customHeight="1" x14ac:dyDescent="0.25">
      <c r="A115" s="112"/>
      <c r="B115" s="53" t="s">
        <v>577</v>
      </c>
      <c r="C115" s="54" t="s">
        <v>578</v>
      </c>
      <c r="D115" s="45">
        <v>1212</v>
      </c>
      <c r="E115" s="55">
        <v>2023</v>
      </c>
      <c r="F115" s="56">
        <v>2617371</v>
      </c>
    </row>
    <row r="116" spans="1:6" ht="20.25" customHeight="1" x14ac:dyDescent="0.25">
      <c r="A116" s="112"/>
      <c r="B116" s="53" t="s">
        <v>577</v>
      </c>
      <c r="C116" s="54" t="s">
        <v>579</v>
      </c>
      <c r="D116" s="45">
        <v>1222</v>
      </c>
      <c r="E116" s="55">
        <v>2023</v>
      </c>
      <c r="F116" s="56">
        <v>17836027</v>
      </c>
    </row>
    <row r="117" spans="1:6" ht="20.25" customHeight="1" x14ac:dyDescent="0.25">
      <c r="A117" s="112"/>
      <c r="B117" s="53" t="s">
        <v>580</v>
      </c>
      <c r="C117" s="54" t="s">
        <v>581</v>
      </c>
      <c r="D117" s="45">
        <v>1222</v>
      </c>
      <c r="E117" s="55">
        <v>2023</v>
      </c>
      <c r="F117" s="56">
        <v>13611344</v>
      </c>
    </row>
    <row r="118" spans="1:6" ht="20.25" customHeight="1" x14ac:dyDescent="0.25">
      <c r="A118" s="112"/>
      <c r="B118" s="53" t="s">
        <v>580</v>
      </c>
      <c r="C118" s="54" t="s">
        <v>582</v>
      </c>
      <c r="D118" s="45">
        <v>1223</v>
      </c>
      <c r="E118" s="55">
        <v>2023</v>
      </c>
      <c r="F118" s="56">
        <v>20173804</v>
      </c>
    </row>
    <row r="119" spans="1:6" ht="20.25" customHeight="1" x14ac:dyDescent="0.25">
      <c r="A119" s="112"/>
      <c r="B119" s="53" t="s">
        <v>331</v>
      </c>
      <c r="C119" s="54" t="s">
        <v>583</v>
      </c>
      <c r="D119" s="45">
        <v>1213</v>
      </c>
      <c r="E119" s="55">
        <v>2023</v>
      </c>
      <c r="F119" s="56">
        <v>5723610</v>
      </c>
    </row>
    <row r="120" spans="1:6" ht="20.25" customHeight="1" x14ac:dyDescent="0.25">
      <c r="A120" s="112"/>
      <c r="B120" s="53" t="s">
        <v>331</v>
      </c>
      <c r="C120" s="54" t="s">
        <v>584</v>
      </c>
      <c r="D120" s="45">
        <v>1222</v>
      </c>
      <c r="E120" s="55">
        <v>2023</v>
      </c>
      <c r="F120" s="56">
        <v>4647938</v>
      </c>
    </row>
    <row r="121" spans="1:6" ht="20.25" customHeight="1" x14ac:dyDescent="0.25">
      <c r="A121" s="112"/>
      <c r="B121" s="53" t="s">
        <v>331</v>
      </c>
      <c r="C121" s="54" t="s">
        <v>585</v>
      </c>
      <c r="D121" s="45">
        <v>1223</v>
      </c>
      <c r="E121" s="55">
        <v>2023</v>
      </c>
      <c r="F121" s="56">
        <v>9443855</v>
      </c>
    </row>
    <row r="122" spans="1:6" ht="20.25" customHeight="1" x14ac:dyDescent="0.25">
      <c r="A122" s="112"/>
      <c r="B122" s="53" t="s">
        <v>331</v>
      </c>
      <c r="C122" s="54" t="s">
        <v>586</v>
      </c>
      <c r="D122" s="45">
        <v>1611</v>
      </c>
      <c r="E122" s="55">
        <v>2023</v>
      </c>
      <c r="F122" s="56">
        <v>425770</v>
      </c>
    </row>
    <row r="123" spans="1:6" ht="20.25" customHeight="1" x14ac:dyDescent="0.25">
      <c r="A123" s="113"/>
      <c r="B123" s="114" t="s">
        <v>3</v>
      </c>
      <c r="C123" s="115"/>
      <c r="D123" s="115"/>
      <c r="E123" s="116"/>
      <c r="F123" s="42">
        <f>SUM(F114:F122)</f>
        <v>85724550</v>
      </c>
    </row>
    <row r="124" spans="1:6" ht="20.25" customHeight="1" x14ac:dyDescent="0.25">
      <c r="A124" s="111" t="s">
        <v>16</v>
      </c>
      <c r="B124" s="53" t="s">
        <v>184</v>
      </c>
      <c r="C124" s="54" t="s">
        <v>587</v>
      </c>
      <c r="D124" s="45">
        <v>1223</v>
      </c>
      <c r="E124" s="55">
        <v>2023</v>
      </c>
      <c r="F124" s="56">
        <v>4532885</v>
      </c>
    </row>
    <row r="125" spans="1:6" ht="20.25" customHeight="1" x14ac:dyDescent="0.25">
      <c r="A125" s="112"/>
      <c r="B125" s="53" t="s">
        <v>184</v>
      </c>
      <c r="C125" s="54" t="s">
        <v>588</v>
      </c>
      <c r="D125" s="45">
        <v>1621</v>
      </c>
      <c r="E125" s="55">
        <v>2023</v>
      </c>
      <c r="F125" s="56">
        <v>2254157</v>
      </c>
    </row>
    <row r="126" spans="1:6" ht="20.25" customHeight="1" x14ac:dyDescent="0.25">
      <c r="A126" s="112"/>
      <c r="B126" s="53" t="s">
        <v>184</v>
      </c>
      <c r="C126" s="54" t="s">
        <v>589</v>
      </c>
      <c r="D126" s="45">
        <v>1213</v>
      </c>
      <c r="E126" s="55">
        <v>2023</v>
      </c>
      <c r="F126" s="56">
        <v>1121523</v>
      </c>
    </row>
    <row r="127" spans="1:6" ht="20.25" customHeight="1" x14ac:dyDescent="0.25">
      <c r="A127" s="112"/>
      <c r="B127" s="53" t="s">
        <v>157</v>
      </c>
      <c r="C127" s="54" t="s">
        <v>590</v>
      </c>
      <c r="D127" s="45">
        <v>1621</v>
      </c>
      <c r="E127" s="55">
        <v>2023</v>
      </c>
      <c r="F127" s="56">
        <v>1713455</v>
      </c>
    </row>
    <row r="128" spans="1:6" ht="24.75" customHeight="1" x14ac:dyDescent="0.25">
      <c r="A128" s="112"/>
      <c r="B128" s="53" t="s">
        <v>224</v>
      </c>
      <c r="C128" s="54" t="s">
        <v>591</v>
      </c>
      <c r="D128" s="45">
        <v>1212</v>
      </c>
      <c r="E128" s="55">
        <v>2023</v>
      </c>
      <c r="F128" s="56">
        <v>381487</v>
      </c>
    </row>
    <row r="129" spans="1:6" ht="20.25" customHeight="1" x14ac:dyDescent="0.25">
      <c r="A129" s="112"/>
      <c r="B129" s="44" t="s">
        <v>224</v>
      </c>
      <c r="C129" s="54" t="s">
        <v>592</v>
      </c>
      <c r="D129" s="45">
        <v>1213</v>
      </c>
      <c r="E129" s="55">
        <v>2023</v>
      </c>
      <c r="F129" s="56">
        <v>1339369</v>
      </c>
    </row>
    <row r="130" spans="1:6" ht="20.25" customHeight="1" x14ac:dyDescent="0.25">
      <c r="A130" s="112"/>
      <c r="B130" s="44" t="s">
        <v>224</v>
      </c>
      <c r="C130" s="54" t="s">
        <v>593</v>
      </c>
      <c r="D130" s="45">
        <v>1611</v>
      </c>
      <c r="E130" s="55">
        <v>2023</v>
      </c>
      <c r="F130" s="56">
        <v>3190120</v>
      </c>
    </row>
    <row r="131" spans="1:6" ht="20.25" customHeight="1" x14ac:dyDescent="0.25">
      <c r="A131" s="112"/>
      <c r="B131" s="44" t="s">
        <v>224</v>
      </c>
      <c r="C131" s="54" t="s">
        <v>594</v>
      </c>
      <c r="D131" s="45">
        <v>1222</v>
      </c>
      <c r="E131" s="55">
        <v>2023</v>
      </c>
      <c r="F131" s="56">
        <v>761590</v>
      </c>
    </row>
    <row r="132" spans="1:6" ht="20.25" customHeight="1" x14ac:dyDescent="0.25">
      <c r="A132" s="112"/>
      <c r="B132" s="44" t="s">
        <v>224</v>
      </c>
      <c r="C132" s="54" t="s">
        <v>595</v>
      </c>
      <c r="D132" s="45">
        <v>1223</v>
      </c>
      <c r="E132" s="55">
        <v>2023</v>
      </c>
      <c r="F132" s="56">
        <v>1373858</v>
      </c>
    </row>
    <row r="133" spans="1:6" ht="20.25" customHeight="1" x14ac:dyDescent="0.25">
      <c r="A133" s="112"/>
      <c r="B133" s="44" t="s">
        <v>224</v>
      </c>
      <c r="C133" s="54" t="s">
        <v>596</v>
      </c>
      <c r="D133" s="45">
        <v>1621</v>
      </c>
      <c r="E133" s="55">
        <v>2023</v>
      </c>
      <c r="F133" s="56">
        <v>939403</v>
      </c>
    </row>
    <row r="134" spans="1:6" ht="20.25" customHeight="1" x14ac:dyDescent="0.25">
      <c r="A134" s="112"/>
      <c r="B134" s="53" t="s">
        <v>226</v>
      </c>
      <c r="C134" s="54" t="s">
        <v>597</v>
      </c>
      <c r="D134" s="45">
        <v>1621</v>
      </c>
      <c r="E134" s="55">
        <v>2023</v>
      </c>
      <c r="F134" s="56">
        <v>2125169</v>
      </c>
    </row>
    <row r="135" spans="1:6" ht="20.25" customHeight="1" x14ac:dyDescent="0.25">
      <c r="A135" s="112"/>
      <c r="B135" s="53" t="s">
        <v>226</v>
      </c>
      <c r="C135" s="54" t="s">
        <v>598</v>
      </c>
      <c r="D135" s="45">
        <v>1222</v>
      </c>
      <c r="E135" s="55">
        <v>2023</v>
      </c>
      <c r="F135" s="56">
        <v>1278178</v>
      </c>
    </row>
    <row r="136" spans="1:6" ht="20.25" customHeight="1" x14ac:dyDescent="0.25">
      <c r="A136" s="112"/>
      <c r="B136" s="53" t="s">
        <v>226</v>
      </c>
      <c r="C136" s="54" t="s">
        <v>599</v>
      </c>
      <c r="D136" s="45">
        <v>1213</v>
      </c>
      <c r="E136" s="55">
        <v>2023</v>
      </c>
      <c r="F136" s="56">
        <v>1820947</v>
      </c>
    </row>
    <row r="137" spans="1:6" ht="20.25" customHeight="1" x14ac:dyDescent="0.25">
      <c r="A137" s="112"/>
      <c r="B137" s="53" t="s">
        <v>226</v>
      </c>
      <c r="C137" s="54" t="s">
        <v>600</v>
      </c>
      <c r="D137" s="45">
        <v>1611</v>
      </c>
      <c r="E137" s="55">
        <v>2023</v>
      </c>
      <c r="F137" s="56">
        <v>5605914</v>
      </c>
    </row>
    <row r="138" spans="1:6" ht="20.25" customHeight="1" x14ac:dyDescent="0.25">
      <c r="A138" s="112"/>
      <c r="B138" s="53" t="s">
        <v>225</v>
      </c>
      <c r="C138" s="54" t="s">
        <v>601</v>
      </c>
      <c r="D138" s="45">
        <v>1212</v>
      </c>
      <c r="E138" s="55">
        <v>2023</v>
      </c>
      <c r="F138" s="56">
        <v>629004</v>
      </c>
    </row>
    <row r="139" spans="1:6" ht="20.25" customHeight="1" x14ac:dyDescent="0.25">
      <c r="A139" s="112"/>
      <c r="B139" s="53" t="s">
        <v>225</v>
      </c>
      <c r="C139" s="54" t="s">
        <v>602</v>
      </c>
      <c r="D139" s="45">
        <v>1611</v>
      </c>
      <c r="E139" s="55">
        <v>2023</v>
      </c>
      <c r="F139" s="56">
        <v>2383830</v>
      </c>
    </row>
    <row r="140" spans="1:6" ht="20.25" customHeight="1" x14ac:dyDescent="0.25">
      <c r="A140" s="112"/>
      <c r="B140" s="53" t="s">
        <v>225</v>
      </c>
      <c r="C140" s="54" t="s">
        <v>603</v>
      </c>
      <c r="D140" s="45">
        <v>1621</v>
      </c>
      <c r="E140" s="55">
        <v>2023</v>
      </c>
      <c r="F140" s="56">
        <v>1418564</v>
      </c>
    </row>
    <row r="141" spans="1:6" ht="20.25" customHeight="1" x14ac:dyDescent="0.25">
      <c r="A141" s="112"/>
      <c r="B141" s="53" t="s">
        <v>193</v>
      </c>
      <c r="C141" s="54" t="s">
        <v>604</v>
      </c>
      <c r="D141" s="45">
        <v>1213</v>
      </c>
      <c r="E141" s="55">
        <v>2023</v>
      </c>
      <c r="F141" s="56">
        <v>1043782</v>
      </c>
    </row>
    <row r="142" spans="1:6" ht="20.25" customHeight="1" x14ac:dyDescent="0.25">
      <c r="A142" s="112"/>
      <c r="B142" s="53" t="s">
        <v>193</v>
      </c>
      <c r="C142" s="54" t="s">
        <v>605</v>
      </c>
      <c r="D142" s="45">
        <v>1223</v>
      </c>
      <c r="E142" s="55">
        <v>2023</v>
      </c>
      <c r="F142" s="56">
        <v>3489596</v>
      </c>
    </row>
    <row r="143" spans="1:6" ht="20.25" customHeight="1" x14ac:dyDescent="0.25">
      <c r="A143" s="112"/>
      <c r="B143" s="53" t="s">
        <v>193</v>
      </c>
      <c r="C143" s="54" t="s">
        <v>606</v>
      </c>
      <c r="D143" s="45">
        <v>1611</v>
      </c>
      <c r="E143" s="55">
        <v>2023</v>
      </c>
      <c r="F143" s="56">
        <v>3601933</v>
      </c>
    </row>
    <row r="144" spans="1:6" ht="20.25" customHeight="1" x14ac:dyDescent="0.25">
      <c r="A144" s="112"/>
      <c r="B144" s="53" t="s">
        <v>193</v>
      </c>
      <c r="C144" s="54" t="s">
        <v>607</v>
      </c>
      <c r="D144" s="45">
        <v>1621</v>
      </c>
      <c r="E144" s="55">
        <v>2023</v>
      </c>
      <c r="F144" s="56">
        <v>3748755</v>
      </c>
    </row>
    <row r="145" spans="1:6" ht="20.25" customHeight="1" x14ac:dyDescent="0.25">
      <c r="A145" s="112"/>
      <c r="B145" s="53" t="s">
        <v>228</v>
      </c>
      <c r="C145" s="54" t="s">
        <v>608</v>
      </c>
      <c r="D145" s="45">
        <v>1611</v>
      </c>
      <c r="E145" s="55">
        <v>2023</v>
      </c>
      <c r="F145" s="56">
        <v>7529438</v>
      </c>
    </row>
    <row r="146" spans="1:6" ht="20.25" customHeight="1" x14ac:dyDescent="0.25">
      <c r="A146" s="112"/>
      <c r="B146" s="53" t="s">
        <v>228</v>
      </c>
      <c r="C146" s="54" t="s">
        <v>609</v>
      </c>
      <c r="D146" s="45">
        <v>1213</v>
      </c>
      <c r="E146" s="55">
        <v>2023</v>
      </c>
      <c r="F146" s="56">
        <v>2084902</v>
      </c>
    </row>
    <row r="147" spans="1:6" ht="20.25" customHeight="1" x14ac:dyDescent="0.25">
      <c r="A147" s="112"/>
      <c r="B147" s="53" t="s">
        <v>228</v>
      </c>
      <c r="C147" s="54" t="s">
        <v>610</v>
      </c>
      <c r="D147" s="45">
        <v>1621</v>
      </c>
      <c r="E147" s="55">
        <v>2023</v>
      </c>
      <c r="F147" s="56">
        <v>2118379</v>
      </c>
    </row>
    <row r="148" spans="1:6" ht="20.25" customHeight="1" x14ac:dyDescent="0.25">
      <c r="A148" s="112"/>
      <c r="B148" s="53" t="s">
        <v>228</v>
      </c>
      <c r="C148" s="54" t="s">
        <v>611</v>
      </c>
      <c r="D148" s="45">
        <v>1223</v>
      </c>
      <c r="E148" s="55">
        <v>2023</v>
      </c>
      <c r="F148" s="56">
        <v>2113680</v>
      </c>
    </row>
    <row r="149" spans="1:6" ht="20.25" customHeight="1" x14ac:dyDescent="0.25">
      <c r="A149" s="112"/>
      <c r="B149" s="44" t="s">
        <v>222</v>
      </c>
      <c r="C149" s="54" t="s">
        <v>612</v>
      </c>
      <c r="D149" s="45">
        <v>1223</v>
      </c>
      <c r="E149" s="55">
        <v>2023</v>
      </c>
      <c r="F149" s="56">
        <v>1251831</v>
      </c>
    </row>
    <row r="150" spans="1:6" ht="20.25" customHeight="1" x14ac:dyDescent="0.25">
      <c r="A150" s="112"/>
      <c r="B150" s="44" t="s">
        <v>222</v>
      </c>
      <c r="C150" s="54" t="s">
        <v>613</v>
      </c>
      <c r="D150" s="45">
        <v>1621</v>
      </c>
      <c r="E150" s="55">
        <v>2023</v>
      </c>
      <c r="F150" s="56">
        <v>1283935</v>
      </c>
    </row>
    <row r="151" spans="1:6" ht="20.25" customHeight="1" x14ac:dyDescent="0.25">
      <c r="A151" s="112"/>
      <c r="B151" s="53" t="s">
        <v>223</v>
      </c>
      <c r="C151" s="54" t="s">
        <v>614</v>
      </c>
      <c r="D151" s="45">
        <v>1621</v>
      </c>
      <c r="E151" s="55">
        <v>2023</v>
      </c>
      <c r="F151" s="56">
        <v>2533212</v>
      </c>
    </row>
    <row r="152" spans="1:6" ht="20.25" customHeight="1" x14ac:dyDescent="0.25">
      <c r="A152" s="112"/>
      <c r="B152" s="53" t="s">
        <v>223</v>
      </c>
      <c r="C152" s="54" t="s">
        <v>615</v>
      </c>
      <c r="D152" s="45">
        <v>1223</v>
      </c>
      <c r="E152" s="55">
        <v>2023</v>
      </c>
      <c r="F152" s="56">
        <v>2517812</v>
      </c>
    </row>
    <row r="153" spans="1:6" ht="20.25" customHeight="1" x14ac:dyDescent="0.25">
      <c r="A153" s="112"/>
      <c r="B153" s="53" t="s">
        <v>192</v>
      </c>
      <c r="C153" s="54" t="s">
        <v>616</v>
      </c>
      <c r="D153" s="45">
        <v>1621</v>
      </c>
      <c r="E153" s="55">
        <v>2023</v>
      </c>
      <c r="F153" s="56">
        <v>1767193</v>
      </c>
    </row>
    <row r="154" spans="1:6" ht="20.25" customHeight="1" x14ac:dyDescent="0.25">
      <c r="A154" s="112"/>
      <c r="B154" s="53" t="s">
        <v>192</v>
      </c>
      <c r="C154" s="54" t="s">
        <v>617</v>
      </c>
      <c r="D154" s="45">
        <v>1223</v>
      </c>
      <c r="E154" s="55">
        <v>2023</v>
      </c>
      <c r="F154" s="56">
        <v>746188</v>
      </c>
    </row>
    <row r="155" spans="1:6" ht="20.25" customHeight="1" x14ac:dyDescent="0.25">
      <c r="A155" s="113"/>
      <c r="B155" s="114" t="s">
        <v>3</v>
      </c>
      <c r="C155" s="115"/>
      <c r="D155" s="115"/>
      <c r="E155" s="116"/>
      <c r="F155" s="42">
        <f>SUM(F124:F154)</f>
        <v>68700089</v>
      </c>
    </row>
    <row r="156" spans="1:6" ht="20.25" customHeight="1" x14ac:dyDescent="0.25">
      <c r="A156" s="111" t="s">
        <v>12</v>
      </c>
      <c r="B156" s="53" t="s">
        <v>197</v>
      </c>
      <c r="C156" s="54" t="s">
        <v>618</v>
      </c>
      <c r="D156" s="45">
        <v>1621</v>
      </c>
      <c r="E156" s="55">
        <v>2023</v>
      </c>
      <c r="F156" s="56">
        <v>2231980</v>
      </c>
    </row>
    <row r="157" spans="1:6" ht="20.25" customHeight="1" x14ac:dyDescent="0.25">
      <c r="A157" s="112"/>
      <c r="B157" s="53" t="s">
        <v>187</v>
      </c>
      <c r="C157" s="54" t="s">
        <v>619</v>
      </c>
      <c r="D157" s="45">
        <v>1223</v>
      </c>
      <c r="E157" s="55">
        <v>2023</v>
      </c>
      <c r="F157" s="56">
        <v>2080343</v>
      </c>
    </row>
    <row r="158" spans="1:6" ht="20.25" customHeight="1" x14ac:dyDescent="0.25">
      <c r="A158" s="112"/>
      <c r="B158" s="53" t="s">
        <v>187</v>
      </c>
      <c r="C158" s="54" t="s">
        <v>620</v>
      </c>
      <c r="D158" s="45">
        <v>1621</v>
      </c>
      <c r="E158" s="55">
        <v>2023</v>
      </c>
      <c r="F158" s="56">
        <v>2323228</v>
      </c>
    </row>
    <row r="159" spans="1:6" ht="20.25" customHeight="1" x14ac:dyDescent="0.25">
      <c r="A159" s="112"/>
      <c r="B159" s="53" t="s">
        <v>621</v>
      </c>
      <c r="C159" s="54" t="s">
        <v>622</v>
      </c>
      <c r="D159" s="45">
        <v>1223</v>
      </c>
      <c r="E159" s="55">
        <v>2023</v>
      </c>
      <c r="F159" s="56">
        <v>1100834</v>
      </c>
    </row>
    <row r="160" spans="1:6" ht="20.25" customHeight="1" x14ac:dyDescent="0.25">
      <c r="A160" s="112"/>
      <c r="B160" s="53" t="s">
        <v>623</v>
      </c>
      <c r="C160" s="54" t="s">
        <v>624</v>
      </c>
      <c r="D160" s="45">
        <v>1222</v>
      </c>
      <c r="E160" s="55">
        <v>2023</v>
      </c>
      <c r="F160" s="56">
        <v>750000</v>
      </c>
    </row>
    <row r="161" spans="1:6" ht="20.25" customHeight="1" x14ac:dyDescent="0.25">
      <c r="A161" s="112"/>
      <c r="B161" s="53" t="s">
        <v>240</v>
      </c>
      <c r="C161" s="54" t="s">
        <v>625</v>
      </c>
      <c r="D161" s="45">
        <v>1222</v>
      </c>
      <c r="E161" s="55">
        <v>2023</v>
      </c>
      <c r="F161" s="56">
        <v>778361</v>
      </c>
    </row>
    <row r="162" spans="1:6" ht="20.25" customHeight="1" x14ac:dyDescent="0.25">
      <c r="A162" s="112"/>
      <c r="B162" s="53" t="s">
        <v>626</v>
      </c>
      <c r="C162" s="54" t="s">
        <v>627</v>
      </c>
      <c r="D162" s="45">
        <v>1222</v>
      </c>
      <c r="E162" s="55">
        <v>2023</v>
      </c>
      <c r="F162" s="56">
        <v>327065</v>
      </c>
    </row>
    <row r="163" spans="1:6" ht="20.25" customHeight="1" x14ac:dyDescent="0.25">
      <c r="A163" s="112"/>
      <c r="B163" s="53" t="s">
        <v>236</v>
      </c>
      <c r="C163" s="54" t="s">
        <v>628</v>
      </c>
      <c r="D163" s="45">
        <v>1223</v>
      </c>
      <c r="E163" s="55">
        <v>2023</v>
      </c>
      <c r="F163" s="56">
        <v>960706</v>
      </c>
    </row>
    <row r="164" spans="1:6" ht="20.25" customHeight="1" x14ac:dyDescent="0.25">
      <c r="A164" s="112"/>
      <c r="B164" s="53" t="s">
        <v>198</v>
      </c>
      <c r="C164" s="54" t="s">
        <v>629</v>
      </c>
      <c r="D164" s="45">
        <v>1212</v>
      </c>
      <c r="E164" s="55">
        <v>2023</v>
      </c>
      <c r="F164" s="56">
        <v>400152</v>
      </c>
    </row>
    <row r="165" spans="1:6" ht="20.25" customHeight="1" x14ac:dyDescent="0.25">
      <c r="A165" s="112"/>
      <c r="B165" s="53" t="s">
        <v>198</v>
      </c>
      <c r="C165" s="54" t="s">
        <v>630</v>
      </c>
      <c r="D165" s="45">
        <v>1213</v>
      </c>
      <c r="E165" s="55">
        <v>2023</v>
      </c>
      <c r="F165" s="56">
        <v>513977</v>
      </c>
    </row>
    <row r="166" spans="1:6" ht="20.25" customHeight="1" x14ac:dyDescent="0.25">
      <c r="A166" s="112"/>
      <c r="B166" s="53" t="s">
        <v>198</v>
      </c>
      <c r="C166" s="54" t="s">
        <v>631</v>
      </c>
      <c r="D166" s="45">
        <v>1222</v>
      </c>
      <c r="E166" s="55">
        <v>2023</v>
      </c>
      <c r="F166" s="56">
        <v>870743</v>
      </c>
    </row>
    <row r="167" spans="1:6" ht="20.25" customHeight="1" x14ac:dyDescent="0.25">
      <c r="A167" s="112"/>
      <c r="B167" s="53" t="s">
        <v>159</v>
      </c>
      <c r="C167" s="54" t="s">
        <v>632</v>
      </c>
      <c r="D167" s="45">
        <v>1223</v>
      </c>
      <c r="E167" s="55">
        <v>2023</v>
      </c>
      <c r="F167" s="56">
        <v>2174606</v>
      </c>
    </row>
    <row r="168" spans="1:6" ht="20.25" customHeight="1" x14ac:dyDescent="0.25">
      <c r="A168" s="112"/>
      <c r="B168" s="53" t="s">
        <v>159</v>
      </c>
      <c r="C168" s="54" t="s">
        <v>633</v>
      </c>
      <c r="D168" s="45">
        <v>1621</v>
      </c>
      <c r="E168" s="55">
        <v>2023</v>
      </c>
      <c r="F168" s="56">
        <v>14495</v>
      </c>
    </row>
    <row r="169" spans="1:6" ht="20.25" customHeight="1" x14ac:dyDescent="0.25">
      <c r="A169" s="112"/>
      <c r="B169" s="53" t="s">
        <v>634</v>
      </c>
      <c r="C169" s="54" t="s">
        <v>635</v>
      </c>
      <c r="D169" s="45">
        <v>1222</v>
      </c>
      <c r="E169" s="55">
        <v>2023</v>
      </c>
      <c r="F169" s="56">
        <v>2158169</v>
      </c>
    </row>
    <row r="170" spans="1:6" ht="20.25" customHeight="1" x14ac:dyDescent="0.25">
      <c r="A170" s="112"/>
      <c r="B170" s="53" t="s">
        <v>634</v>
      </c>
      <c r="C170" s="54" t="s">
        <v>636</v>
      </c>
      <c r="D170" s="45">
        <v>1223</v>
      </c>
      <c r="E170" s="55">
        <v>2023</v>
      </c>
      <c r="F170" s="56">
        <v>1027864</v>
      </c>
    </row>
    <row r="171" spans="1:6" ht="20.25" customHeight="1" x14ac:dyDescent="0.25">
      <c r="A171" s="112"/>
      <c r="B171" s="53" t="s">
        <v>637</v>
      </c>
      <c r="C171" s="54" t="s">
        <v>638</v>
      </c>
      <c r="D171" s="45">
        <v>1222</v>
      </c>
      <c r="E171" s="55">
        <v>2023</v>
      </c>
      <c r="F171" s="56">
        <v>819662</v>
      </c>
    </row>
    <row r="172" spans="1:6" ht="20.25" customHeight="1" x14ac:dyDescent="0.25">
      <c r="A172" s="112"/>
      <c r="B172" s="53" t="s">
        <v>637</v>
      </c>
      <c r="C172" s="54" t="s">
        <v>639</v>
      </c>
      <c r="D172" s="45">
        <v>1223</v>
      </c>
      <c r="E172" s="55">
        <v>2023</v>
      </c>
      <c r="F172" s="56">
        <v>1031690</v>
      </c>
    </row>
    <row r="173" spans="1:6" ht="20.25" customHeight="1" x14ac:dyDescent="0.25">
      <c r="A173" s="112"/>
      <c r="B173" s="53" t="s">
        <v>181</v>
      </c>
      <c r="C173" s="54" t="s">
        <v>640</v>
      </c>
      <c r="D173" s="45">
        <v>1222</v>
      </c>
      <c r="E173" s="55">
        <v>2023</v>
      </c>
      <c r="F173" s="56">
        <v>602780</v>
      </c>
    </row>
    <row r="174" spans="1:6" ht="20.25" customHeight="1" x14ac:dyDescent="0.25">
      <c r="A174" s="112"/>
      <c r="B174" s="53" t="s">
        <v>181</v>
      </c>
      <c r="C174" s="54" t="s">
        <v>641</v>
      </c>
      <c r="D174" s="45">
        <v>1223</v>
      </c>
      <c r="E174" s="55">
        <v>2023</v>
      </c>
      <c r="F174" s="56">
        <v>3423553</v>
      </c>
    </row>
    <row r="175" spans="1:6" ht="20.25" customHeight="1" x14ac:dyDescent="0.25">
      <c r="A175" s="112"/>
      <c r="B175" s="53" t="s">
        <v>161</v>
      </c>
      <c r="C175" s="54" t="s">
        <v>642</v>
      </c>
      <c r="D175" s="45">
        <v>1221</v>
      </c>
      <c r="E175" s="55">
        <v>2023</v>
      </c>
      <c r="F175" s="56">
        <v>694246</v>
      </c>
    </row>
    <row r="176" spans="1:6" ht="20.25" customHeight="1" x14ac:dyDescent="0.25">
      <c r="A176" s="112"/>
      <c r="B176" s="53" t="s">
        <v>161</v>
      </c>
      <c r="C176" s="54" t="s">
        <v>643</v>
      </c>
      <c r="D176" s="45">
        <v>1222</v>
      </c>
      <c r="E176" s="55">
        <v>2023</v>
      </c>
      <c r="F176" s="56">
        <v>1524004</v>
      </c>
    </row>
    <row r="177" spans="1:6" ht="20.25" customHeight="1" x14ac:dyDescent="0.25">
      <c r="A177" s="112"/>
      <c r="B177" s="53" t="s">
        <v>161</v>
      </c>
      <c r="C177" s="54" t="s">
        <v>644</v>
      </c>
      <c r="D177" s="45">
        <v>1223</v>
      </c>
      <c r="E177" s="55">
        <v>2023</v>
      </c>
      <c r="F177" s="56">
        <v>1504426</v>
      </c>
    </row>
    <row r="178" spans="1:6" ht="20.25" customHeight="1" x14ac:dyDescent="0.25">
      <c r="A178" s="112"/>
      <c r="B178" s="53" t="s">
        <v>161</v>
      </c>
      <c r="C178" s="54" t="s">
        <v>645</v>
      </c>
      <c r="D178" s="45">
        <v>1213</v>
      </c>
      <c r="E178" s="55">
        <v>2023</v>
      </c>
      <c r="F178" s="56">
        <v>931944</v>
      </c>
    </row>
    <row r="179" spans="1:6" ht="20.25" customHeight="1" x14ac:dyDescent="0.25">
      <c r="A179" s="112"/>
      <c r="B179" s="53" t="s">
        <v>239</v>
      </c>
      <c r="C179" s="54" t="s">
        <v>646</v>
      </c>
      <c r="D179" s="45">
        <v>1212</v>
      </c>
      <c r="E179" s="55">
        <v>2023</v>
      </c>
      <c r="F179" s="56">
        <v>501718</v>
      </c>
    </row>
    <row r="180" spans="1:6" ht="20.25" customHeight="1" x14ac:dyDescent="0.25">
      <c r="A180" s="112"/>
      <c r="B180" s="53" t="s">
        <v>647</v>
      </c>
      <c r="C180" s="54" t="s">
        <v>648</v>
      </c>
      <c r="D180" s="45">
        <v>1223</v>
      </c>
      <c r="E180" s="55">
        <v>2023</v>
      </c>
      <c r="F180" s="56">
        <v>4719866</v>
      </c>
    </row>
    <row r="181" spans="1:6" ht="20.25" customHeight="1" x14ac:dyDescent="0.25">
      <c r="A181" s="112"/>
      <c r="B181" s="53" t="s">
        <v>382</v>
      </c>
      <c r="C181" s="54" t="s">
        <v>649</v>
      </c>
      <c r="D181" s="45">
        <v>1213</v>
      </c>
      <c r="E181" s="55">
        <v>2023</v>
      </c>
      <c r="F181" s="56">
        <v>789106</v>
      </c>
    </row>
    <row r="182" spans="1:6" ht="20.25" customHeight="1" x14ac:dyDescent="0.25">
      <c r="A182" s="112"/>
      <c r="B182" s="53" t="s">
        <v>382</v>
      </c>
      <c r="C182" s="54" t="s">
        <v>650</v>
      </c>
      <c r="D182" s="45">
        <v>1222</v>
      </c>
      <c r="E182" s="55">
        <v>2023</v>
      </c>
      <c r="F182" s="56">
        <v>877789</v>
      </c>
    </row>
    <row r="183" spans="1:6" ht="20.25" customHeight="1" x14ac:dyDescent="0.25">
      <c r="A183" s="112"/>
      <c r="B183" s="53" t="s">
        <v>382</v>
      </c>
      <c r="C183" s="54" t="s">
        <v>651</v>
      </c>
      <c r="D183" s="45">
        <v>1223</v>
      </c>
      <c r="E183" s="55">
        <v>2023</v>
      </c>
      <c r="F183" s="56">
        <v>2793753</v>
      </c>
    </row>
    <row r="184" spans="1:6" ht="20.25" customHeight="1" x14ac:dyDescent="0.25">
      <c r="A184" s="112"/>
      <c r="B184" s="53" t="s">
        <v>382</v>
      </c>
      <c r="C184" s="54" t="s">
        <v>652</v>
      </c>
      <c r="D184" s="45">
        <v>1621</v>
      </c>
      <c r="E184" s="55">
        <v>2023</v>
      </c>
      <c r="F184" s="56">
        <v>1437141</v>
      </c>
    </row>
    <row r="185" spans="1:6" ht="20.25" customHeight="1" x14ac:dyDescent="0.25">
      <c r="A185" s="112"/>
      <c r="B185" s="53" t="s">
        <v>232</v>
      </c>
      <c r="C185" s="54" t="s">
        <v>653</v>
      </c>
      <c r="D185" s="45">
        <v>1222</v>
      </c>
      <c r="E185" s="55">
        <v>2023</v>
      </c>
      <c r="F185" s="56">
        <v>1371543</v>
      </c>
    </row>
    <row r="186" spans="1:6" ht="20.25" customHeight="1" x14ac:dyDescent="0.25">
      <c r="A186" s="112"/>
      <c r="B186" s="53" t="s">
        <v>384</v>
      </c>
      <c r="C186" s="54" t="s">
        <v>654</v>
      </c>
      <c r="D186" s="45">
        <v>1222</v>
      </c>
      <c r="E186" s="55">
        <v>2023</v>
      </c>
      <c r="F186" s="56">
        <v>1444765</v>
      </c>
    </row>
    <row r="187" spans="1:6" ht="20.25" customHeight="1" x14ac:dyDescent="0.25">
      <c r="A187" s="112"/>
      <c r="B187" s="53" t="s">
        <v>384</v>
      </c>
      <c r="C187" s="54" t="s">
        <v>655</v>
      </c>
      <c r="D187" s="45">
        <v>1223</v>
      </c>
      <c r="E187" s="55">
        <v>2023</v>
      </c>
      <c r="F187" s="56">
        <v>26000</v>
      </c>
    </row>
    <row r="188" spans="1:6" ht="20.25" customHeight="1" x14ac:dyDescent="0.25">
      <c r="A188" s="112"/>
      <c r="B188" s="53" t="s">
        <v>656</v>
      </c>
      <c r="C188" s="54" t="s">
        <v>657</v>
      </c>
      <c r="D188" s="45">
        <v>1221</v>
      </c>
      <c r="E188" s="55">
        <v>2023</v>
      </c>
      <c r="F188" s="56">
        <v>431798</v>
      </c>
    </row>
    <row r="189" spans="1:6" ht="20.25" customHeight="1" x14ac:dyDescent="0.25">
      <c r="A189" s="112"/>
      <c r="B189" s="53" t="s">
        <v>656</v>
      </c>
      <c r="C189" s="54" t="s">
        <v>658</v>
      </c>
      <c r="D189" s="45">
        <v>1222</v>
      </c>
      <c r="E189" s="55">
        <v>2023</v>
      </c>
      <c r="F189" s="56">
        <v>787543</v>
      </c>
    </row>
    <row r="190" spans="1:6" ht="20.25" customHeight="1" x14ac:dyDescent="0.25">
      <c r="A190" s="112"/>
      <c r="B190" s="53" t="s">
        <v>659</v>
      </c>
      <c r="C190" s="54" t="s">
        <v>660</v>
      </c>
      <c r="D190" s="45">
        <v>1221</v>
      </c>
      <c r="E190" s="55">
        <v>2023</v>
      </c>
      <c r="F190" s="56">
        <v>1845643</v>
      </c>
    </row>
    <row r="191" spans="1:6" ht="20.25" customHeight="1" x14ac:dyDescent="0.25">
      <c r="A191" s="112"/>
      <c r="B191" s="53" t="s">
        <v>179</v>
      </c>
      <c r="C191" s="54" t="s">
        <v>661</v>
      </c>
      <c r="D191" s="45">
        <v>1222</v>
      </c>
      <c r="E191" s="45">
        <v>2023</v>
      </c>
      <c r="F191" s="56">
        <v>1282529</v>
      </c>
    </row>
    <row r="192" spans="1:6" ht="20.25" customHeight="1" x14ac:dyDescent="0.25">
      <c r="A192" s="112"/>
      <c r="B192" s="53" t="s">
        <v>237</v>
      </c>
      <c r="C192" s="54" t="s">
        <v>662</v>
      </c>
      <c r="D192" s="45">
        <v>1223</v>
      </c>
      <c r="E192" s="45">
        <v>2023</v>
      </c>
      <c r="F192" s="56">
        <v>3325561</v>
      </c>
    </row>
    <row r="193" spans="1:6" s="32" customFormat="1" ht="20.25" customHeight="1" x14ac:dyDescent="0.25">
      <c r="A193" s="112"/>
      <c r="B193" s="53" t="s">
        <v>237</v>
      </c>
      <c r="C193" s="54" t="s">
        <v>663</v>
      </c>
      <c r="D193" s="45">
        <v>1621</v>
      </c>
      <c r="E193" s="45">
        <v>2023</v>
      </c>
      <c r="F193" s="56">
        <v>546920</v>
      </c>
    </row>
    <row r="194" spans="1:6" ht="20.25" customHeight="1" x14ac:dyDescent="0.25">
      <c r="A194" s="112"/>
      <c r="B194" s="53" t="s">
        <v>173</v>
      </c>
      <c r="C194" s="54" t="s">
        <v>664</v>
      </c>
      <c r="D194" s="45">
        <v>1222</v>
      </c>
      <c r="E194" s="55">
        <v>2023</v>
      </c>
      <c r="F194" s="56">
        <v>515374</v>
      </c>
    </row>
    <row r="195" spans="1:6" ht="20.25" customHeight="1" x14ac:dyDescent="0.25">
      <c r="A195" s="112"/>
      <c r="B195" s="53" t="s">
        <v>173</v>
      </c>
      <c r="C195" s="53" t="s">
        <v>665</v>
      </c>
      <c r="D195" s="53" t="s">
        <v>666</v>
      </c>
      <c r="E195" s="44" t="s">
        <v>150</v>
      </c>
      <c r="F195" s="56">
        <v>3442202</v>
      </c>
    </row>
    <row r="196" spans="1:6" ht="20.25" customHeight="1" x14ac:dyDescent="0.25">
      <c r="A196" s="112"/>
      <c r="B196" s="53" t="s">
        <v>667</v>
      </c>
      <c r="C196" s="53" t="s">
        <v>668</v>
      </c>
      <c r="D196" s="53" t="s">
        <v>666</v>
      </c>
      <c r="E196" s="44" t="s">
        <v>150</v>
      </c>
      <c r="F196" s="56">
        <v>2851317</v>
      </c>
    </row>
    <row r="197" spans="1:6" ht="20.25" customHeight="1" x14ac:dyDescent="0.25">
      <c r="A197" s="112"/>
      <c r="B197" s="53" t="s">
        <v>186</v>
      </c>
      <c r="C197" s="53" t="s">
        <v>669</v>
      </c>
      <c r="D197" s="53" t="s">
        <v>670</v>
      </c>
      <c r="E197" s="44" t="s">
        <v>150</v>
      </c>
      <c r="F197" s="56">
        <v>604151</v>
      </c>
    </row>
    <row r="198" spans="1:6" ht="20.25" customHeight="1" x14ac:dyDescent="0.25">
      <c r="A198" s="112"/>
      <c r="B198" s="53" t="s">
        <v>186</v>
      </c>
      <c r="C198" s="53" t="s">
        <v>671</v>
      </c>
      <c r="D198" s="53" t="s">
        <v>666</v>
      </c>
      <c r="E198" s="44" t="s">
        <v>150</v>
      </c>
      <c r="F198" s="56">
        <v>4813835</v>
      </c>
    </row>
    <row r="199" spans="1:6" ht="20.25" customHeight="1" x14ac:dyDescent="0.25">
      <c r="A199" s="112"/>
      <c r="B199" s="53" t="s">
        <v>162</v>
      </c>
      <c r="C199" s="53" t="s">
        <v>672</v>
      </c>
      <c r="D199" s="53" t="s">
        <v>666</v>
      </c>
      <c r="E199" s="44" t="s">
        <v>150</v>
      </c>
      <c r="F199" s="56">
        <v>1685145</v>
      </c>
    </row>
    <row r="200" spans="1:6" ht="20.25" customHeight="1" x14ac:dyDescent="0.25">
      <c r="A200" s="112"/>
      <c r="B200" s="53" t="s">
        <v>673</v>
      </c>
      <c r="C200" s="53" t="s">
        <v>674</v>
      </c>
      <c r="D200" s="53" t="s">
        <v>675</v>
      </c>
      <c r="E200" s="44" t="s">
        <v>150</v>
      </c>
      <c r="F200" s="56">
        <v>664634</v>
      </c>
    </row>
    <row r="201" spans="1:6" ht="20.25" customHeight="1" x14ac:dyDescent="0.25">
      <c r="A201" s="112"/>
      <c r="B201" s="53" t="s">
        <v>673</v>
      </c>
      <c r="C201" s="53" t="s">
        <v>676</v>
      </c>
      <c r="D201" s="53" t="s">
        <v>666</v>
      </c>
      <c r="E201" s="44" t="s">
        <v>150</v>
      </c>
      <c r="F201" s="56">
        <v>1686892</v>
      </c>
    </row>
    <row r="202" spans="1:6" ht="20.25" customHeight="1" x14ac:dyDescent="0.25">
      <c r="A202" s="112"/>
      <c r="B202" s="53" t="s">
        <v>185</v>
      </c>
      <c r="C202" s="54" t="s">
        <v>677</v>
      </c>
      <c r="D202" s="55" t="s">
        <v>666</v>
      </c>
      <c r="E202" s="45" t="s">
        <v>150</v>
      </c>
      <c r="F202" s="56">
        <v>1983066</v>
      </c>
    </row>
    <row r="203" spans="1:6" s="32" customFormat="1" ht="20.25" customHeight="1" x14ac:dyDescent="0.25">
      <c r="A203" s="112"/>
      <c r="B203" s="53" t="s">
        <v>176</v>
      </c>
      <c r="C203" s="54" t="s">
        <v>678</v>
      </c>
      <c r="D203" s="55" t="s">
        <v>679</v>
      </c>
      <c r="E203" s="45" t="s">
        <v>150</v>
      </c>
      <c r="F203" s="57">
        <v>630800</v>
      </c>
    </row>
    <row r="204" spans="1:6" ht="20.25" customHeight="1" x14ac:dyDescent="0.25">
      <c r="A204" s="112"/>
      <c r="B204" s="53" t="s">
        <v>680</v>
      </c>
      <c r="C204" s="54" t="s">
        <v>681</v>
      </c>
      <c r="D204" s="55" t="s">
        <v>666</v>
      </c>
      <c r="E204" s="45" t="s">
        <v>150</v>
      </c>
      <c r="F204" s="56">
        <v>562413</v>
      </c>
    </row>
    <row r="205" spans="1:6" ht="20.25" customHeight="1" x14ac:dyDescent="0.25">
      <c r="A205" s="112"/>
      <c r="B205" s="53" t="s">
        <v>680</v>
      </c>
      <c r="C205" s="54" t="s">
        <v>682</v>
      </c>
      <c r="D205" s="55" t="s">
        <v>679</v>
      </c>
      <c r="E205" s="45" t="s">
        <v>150</v>
      </c>
      <c r="F205" s="56">
        <v>618480</v>
      </c>
    </row>
    <row r="206" spans="1:6" ht="20.25" customHeight="1" x14ac:dyDescent="0.25">
      <c r="A206" s="112"/>
      <c r="B206" s="53" t="s">
        <v>683</v>
      </c>
      <c r="C206" s="54" t="s">
        <v>684</v>
      </c>
      <c r="D206" s="55" t="s">
        <v>679</v>
      </c>
      <c r="E206" s="45" t="s">
        <v>150</v>
      </c>
      <c r="F206" s="56">
        <v>753034</v>
      </c>
    </row>
    <row r="207" spans="1:6" ht="20.25" customHeight="1" x14ac:dyDescent="0.25">
      <c r="A207" s="112"/>
      <c r="B207" s="53" t="s">
        <v>685</v>
      </c>
      <c r="C207" s="54" t="s">
        <v>686</v>
      </c>
      <c r="D207" s="55" t="s">
        <v>675</v>
      </c>
      <c r="E207" s="45" t="s">
        <v>150</v>
      </c>
      <c r="F207" s="56">
        <v>750909</v>
      </c>
    </row>
    <row r="208" spans="1:6" ht="20.25" customHeight="1" x14ac:dyDescent="0.25">
      <c r="A208" s="112"/>
      <c r="B208" s="53" t="s">
        <v>234</v>
      </c>
      <c r="C208" s="54" t="s">
        <v>687</v>
      </c>
      <c r="D208" s="55" t="s">
        <v>675</v>
      </c>
      <c r="E208" s="45" t="s">
        <v>150</v>
      </c>
      <c r="F208" s="56">
        <v>190480</v>
      </c>
    </row>
    <row r="209" spans="1:6" s="32" customFormat="1" ht="20.25" customHeight="1" x14ac:dyDescent="0.25">
      <c r="A209" s="112"/>
      <c r="B209" s="53" t="s">
        <v>688</v>
      </c>
      <c r="C209" s="54" t="s">
        <v>689</v>
      </c>
      <c r="D209" s="55" t="s">
        <v>675</v>
      </c>
      <c r="E209" s="45" t="s">
        <v>158</v>
      </c>
      <c r="F209" s="57">
        <v>375420</v>
      </c>
    </row>
    <row r="210" spans="1:6" ht="20.25" customHeight="1" x14ac:dyDescent="0.25">
      <c r="A210" s="112"/>
      <c r="B210" s="53" t="s">
        <v>688</v>
      </c>
      <c r="C210" s="54" t="s">
        <v>690</v>
      </c>
      <c r="D210" s="55" t="s">
        <v>666</v>
      </c>
      <c r="E210" s="45" t="s">
        <v>150</v>
      </c>
      <c r="F210" s="56">
        <v>732238</v>
      </c>
    </row>
    <row r="211" spans="1:6" ht="20.25" customHeight="1" x14ac:dyDescent="0.25">
      <c r="A211" s="112"/>
      <c r="B211" s="53" t="s">
        <v>691</v>
      </c>
      <c r="C211" s="54" t="s">
        <v>692</v>
      </c>
      <c r="D211" s="55" t="s">
        <v>679</v>
      </c>
      <c r="E211" s="45" t="s">
        <v>150</v>
      </c>
      <c r="F211" s="56">
        <v>2573201</v>
      </c>
    </row>
    <row r="212" spans="1:6" ht="20.25" customHeight="1" x14ac:dyDescent="0.25">
      <c r="A212" s="112"/>
      <c r="B212" s="53" t="s">
        <v>693</v>
      </c>
      <c r="C212" s="54" t="s">
        <v>694</v>
      </c>
      <c r="D212" s="55" t="s">
        <v>679</v>
      </c>
      <c r="E212" s="45" t="s">
        <v>150</v>
      </c>
      <c r="F212" s="56">
        <v>2758562</v>
      </c>
    </row>
    <row r="213" spans="1:6" ht="20.25" customHeight="1" x14ac:dyDescent="0.25">
      <c r="A213" s="112"/>
      <c r="B213" s="53" t="s">
        <v>174</v>
      </c>
      <c r="C213" s="54" t="s">
        <v>695</v>
      </c>
      <c r="D213" s="55" t="s">
        <v>679</v>
      </c>
      <c r="E213" s="45" t="s">
        <v>150</v>
      </c>
      <c r="F213" s="56">
        <v>707904</v>
      </c>
    </row>
    <row r="214" spans="1:6" ht="20.25" customHeight="1" x14ac:dyDescent="0.25">
      <c r="A214" s="112"/>
      <c r="B214" s="53" t="s">
        <v>174</v>
      </c>
      <c r="C214" s="54" t="s">
        <v>696</v>
      </c>
      <c r="D214" s="55" t="s">
        <v>670</v>
      </c>
      <c r="E214" s="45" t="s">
        <v>150</v>
      </c>
      <c r="F214" s="56">
        <v>735019</v>
      </c>
    </row>
    <row r="215" spans="1:6" ht="20.25" customHeight="1" x14ac:dyDescent="0.25">
      <c r="A215" s="112"/>
      <c r="B215" s="53" t="s">
        <v>174</v>
      </c>
      <c r="C215" s="54" t="s">
        <v>697</v>
      </c>
      <c r="D215" s="55" t="s">
        <v>666</v>
      </c>
      <c r="E215" s="45" t="s">
        <v>150</v>
      </c>
      <c r="F215" s="56">
        <v>1239537</v>
      </c>
    </row>
    <row r="216" spans="1:6" ht="20.25" customHeight="1" x14ac:dyDescent="0.25">
      <c r="A216" s="112"/>
      <c r="B216" s="53" t="s">
        <v>175</v>
      </c>
      <c r="C216" s="54" t="s">
        <v>698</v>
      </c>
      <c r="D216" s="55" t="s">
        <v>666</v>
      </c>
      <c r="E216" s="45" t="s">
        <v>150</v>
      </c>
      <c r="F216" s="56">
        <v>1148909</v>
      </c>
    </row>
    <row r="217" spans="1:6" ht="20.25" customHeight="1" x14ac:dyDescent="0.25">
      <c r="A217" s="112"/>
      <c r="B217" s="53" t="s">
        <v>699</v>
      </c>
      <c r="C217" s="54" t="s">
        <v>700</v>
      </c>
      <c r="D217" s="55" t="s">
        <v>666</v>
      </c>
      <c r="E217" s="45" t="s">
        <v>150</v>
      </c>
      <c r="F217" s="56">
        <v>1189590</v>
      </c>
    </row>
    <row r="218" spans="1:6" ht="20.25" customHeight="1" x14ac:dyDescent="0.25">
      <c r="A218" s="112"/>
      <c r="B218" s="53" t="s">
        <v>387</v>
      </c>
      <c r="C218" s="54" t="s">
        <v>701</v>
      </c>
      <c r="D218" s="55" t="s">
        <v>675</v>
      </c>
      <c r="E218" s="45" t="s">
        <v>150</v>
      </c>
      <c r="F218" s="56">
        <v>914354</v>
      </c>
    </row>
    <row r="219" spans="1:6" ht="20.25" customHeight="1" x14ac:dyDescent="0.25">
      <c r="A219" s="112"/>
      <c r="B219" s="53" t="s">
        <v>387</v>
      </c>
      <c r="C219" s="54" t="s">
        <v>702</v>
      </c>
      <c r="D219" s="55" t="s">
        <v>666</v>
      </c>
      <c r="E219" s="45" t="s">
        <v>150</v>
      </c>
      <c r="F219" s="56">
        <v>1528231</v>
      </c>
    </row>
    <row r="220" spans="1:6" ht="20.25" customHeight="1" x14ac:dyDescent="0.25">
      <c r="A220" s="112"/>
      <c r="B220" s="53" t="s">
        <v>387</v>
      </c>
      <c r="C220" s="54" t="s">
        <v>703</v>
      </c>
      <c r="D220" s="55" t="s">
        <v>679</v>
      </c>
      <c r="E220" s="45" t="s">
        <v>150</v>
      </c>
      <c r="F220" s="56">
        <v>2007567</v>
      </c>
    </row>
    <row r="221" spans="1:6" ht="20.25" customHeight="1" x14ac:dyDescent="0.25">
      <c r="A221" s="113"/>
      <c r="B221" s="114" t="s">
        <v>3</v>
      </c>
      <c r="C221" s="115"/>
      <c r="D221" s="115"/>
      <c r="E221" s="116"/>
      <c r="F221" s="42">
        <f>SUM(F156:F220)</f>
        <v>88089767</v>
      </c>
    </row>
    <row r="222" spans="1:6" ht="20.25" customHeight="1" x14ac:dyDescent="0.25">
      <c r="A222" s="111" t="s">
        <v>11</v>
      </c>
      <c r="B222" s="53" t="s">
        <v>191</v>
      </c>
      <c r="C222" s="53" t="s">
        <v>704</v>
      </c>
      <c r="D222" s="53">
        <v>1221</v>
      </c>
      <c r="E222" s="53">
        <v>2023</v>
      </c>
      <c r="F222" s="56">
        <v>2613548</v>
      </c>
    </row>
    <row r="223" spans="1:6" ht="20.25" customHeight="1" x14ac:dyDescent="0.25">
      <c r="A223" s="112"/>
      <c r="B223" s="53" t="s">
        <v>191</v>
      </c>
      <c r="C223" s="53" t="s">
        <v>705</v>
      </c>
      <c r="D223" s="53">
        <v>1222</v>
      </c>
      <c r="E223" s="53">
        <v>2023</v>
      </c>
      <c r="F223" s="58">
        <v>8855392</v>
      </c>
    </row>
    <row r="224" spans="1:6" ht="20.25" customHeight="1" x14ac:dyDescent="0.25">
      <c r="A224" s="112"/>
      <c r="B224" s="53" t="s">
        <v>191</v>
      </c>
      <c r="C224" s="53" t="s">
        <v>706</v>
      </c>
      <c r="D224" s="53">
        <v>1223</v>
      </c>
      <c r="E224" s="53">
        <v>2023</v>
      </c>
      <c r="F224" s="58">
        <v>23930918</v>
      </c>
    </row>
    <row r="225" spans="1:6" ht="20.25" customHeight="1" x14ac:dyDescent="0.25">
      <c r="A225" s="112"/>
      <c r="B225" s="53" t="s">
        <v>191</v>
      </c>
      <c r="C225" s="53" t="s">
        <v>707</v>
      </c>
      <c r="D225" s="53">
        <v>1621</v>
      </c>
      <c r="E225" s="53">
        <v>2023</v>
      </c>
      <c r="F225" s="58">
        <v>3590771</v>
      </c>
    </row>
    <row r="226" spans="1:6" ht="20.25" customHeight="1" x14ac:dyDescent="0.25">
      <c r="A226" s="112"/>
      <c r="B226" s="53" t="s">
        <v>708</v>
      </c>
      <c r="C226" s="53" t="s">
        <v>709</v>
      </c>
      <c r="D226" s="53">
        <v>1222</v>
      </c>
      <c r="E226" s="53">
        <v>2023</v>
      </c>
      <c r="F226" s="58">
        <v>18122388</v>
      </c>
    </row>
    <row r="227" spans="1:6" s="32" customFormat="1" ht="20.25" customHeight="1" x14ac:dyDescent="0.3">
      <c r="A227" s="112"/>
      <c r="B227" s="53" t="s">
        <v>708</v>
      </c>
      <c r="C227" s="53" t="s">
        <v>710</v>
      </c>
      <c r="D227" s="53">
        <v>1223</v>
      </c>
      <c r="E227" s="53">
        <v>2023</v>
      </c>
      <c r="F227" s="59">
        <v>32063674</v>
      </c>
    </row>
    <row r="228" spans="1:6" ht="20.25" customHeight="1" x14ac:dyDescent="0.25">
      <c r="A228" s="112"/>
      <c r="B228" s="53" t="s">
        <v>708</v>
      </c>
      <c r="C228" s="53" t="s">
        <v>711</v>
      </c>
      <c r="D228" s="53">
        <v>1621</v>
      </c>
      <c r="E228" s="53">
        <v>2023</v>
      </c>
      <c r="F228" s="58">
        <v>7838696</v>
      </c>
    </row>
    <row r="229" spans="1:6" ht="20.25" customHeight="1" x14ac:dyDescent="0.25">
      <c r="A229" s="112"/>
      <c r="B229" s="53" t="s">
        <v>712</v>
      </c>
      <c r="C229" s="53" t="s">
        <v>713</v>
      </c>
      <c r="D229" s="53">
        <v>1221</v>
      </c>
      <c r="E229" s="53">
        <v>2023</v>
      </c>
      <c r="F229" s="58">
        <v>1138659</v>
      </c>
    </row>
    <row r="230" spans="1:6" ht="20.25" customHeight="1" x14ac:dyDescent="0.25">
      <c r="A230" s="112"/>
      <c r="B230" s="53" t="s">
        <v>712</v>
      </c>
      <c r="C230" s="53" t="s">
        <v>714</v>
      </c>
      <c r="D230" s="53">
        <v>1222</v>
      </c>
      <c r="E230" s="53">
        <v>2023</v>
      </c>
      <c r="F230" s="58">
        <v>6594289</v>
      </c>
    </row>
    <row r="231" spans="1:6" ht="20.25" customHeight="1" x14ac:dyDescent="0.25">
      <c r="A231" s="112"/>
      <c r="B231" s="53" t="s">
        <v>712</v>
      </c>
      <c r="C231" s="53" t="s">
        <v>715</v>
      </c>
      <c r="D231" s="53">
        <v>1223</v>
      </c>
      <c r="E231" s="53">
        <v>2023</v>
      </c>
      <c r="F231" s="58">
        <v>25135083</v>
      </c>
    </row>
    <row r="232" spans="1:6" ht="20.25" customHeight="1" x14ac:dyDescent="0.25">
      <c r="A232" s="112"/>
      <c r="B232" s="53" t="s">
        <v>712</v>
      </c>
      <c r="C232" s="53" t="s">
        <v>716</v>
      </c>
      <c r="D232" s="53">
        <v>1621</v>
      </c>
      <c r="E232" s="53">
        <v>2023</v>
      </c>
      <c r="F232" s="58">
        <v>2447202</v>
      </c>
    </row>
    <row r="233" spans="1:6" ht="20.25" customHeight="1" x14ac:dyDescent="0.25">
      <c r="A233" s="112"/>
      <c r="B233" s="53" t="s">
        <v>717</v>
      </c>
      <c r="C233" s="53" t="s">
        <v>718</v>
      </c>
      <c r="D233" s="53">
        <v>1221</v>
      </c>
      <c r="E233" s="53">
        <v>2023</v>
      </c>
      <c r="F233" s="58">
        <v>1760056</v>
      </c>
    </row>
    <row r="234" spans="1:6" ht="20.25" customHeight="1" x14ac:dyDescent="0.25">
      <c r="A234" s="112"/>
      <c r="B234" s="53" t="s">
        <v>717</v>
      </c>
      <c r="C234" s="53" t="s">
        <v>719</v>
      </c>
      <c r="D234" s="53">
        <v>1223</v>
      </c>
      <c r="E234" s="53">
        <v>2023</v>
      </c>
      <c r="F234" s="58">
        <v>28099919</v>
      </c>
    </row>
    <row r="235" spans="1:6" ht="20.25" customHeight="1" x14ac:dyDescent="0.25">
      <c r="A235" s="112"/>
      <c r="B235" s="53" t="s">
        <v>717</v>
      </c>
      <c r="C235" s="53" t="s">
        <v>720</v>
      </c>
      <c r="D235" s="53">
        <v>1621</v>
      </c>
      <c r="E235" s="53">
        <v>2023</v>
      </c>
      <c r="F235" s="58">
        <v>5952409</v>
      </c>
    </row>
    <row r="236" spans="1:6" ht="20.25" customHeight="1" x14ac:dyDescent="0.25">
      <c r="A236" s="112"/>
      <c r="B236" s="53" t="s">
        <v>717</v>
      </c>
      <c r="C236" s="53" t="s">
        <v>721</v>
      </c>
      <c r="D236" s="53">
        <v>1549</v>
      </c>
      <c r="E236" s="53">
        <v>2022</v>
      </c>
      <c r="F236" s="56">
        <v>1301202</v>
      </c>
    </row>
    <row r="237" spans="1:6" ht="20.25" customHeight="1" x14ac:dyDescent="0.25">
      <c r="A237" s="113"/>
      <c r="B237" s="114" t="s">
        <v>3</v>
      </c>
      <c r="C237" s="115"/>
      <c r="D237" s="115"/>
      <c r="E237" s="116"/>
      <c r="F237" s="42">
        <f>SUM(F222:F236)</f>
        <v>169444206</v>
      </c>
    </row>
    <row r="238" spans="1:6" ht="20.25" customHeight="1" x14ac:dyDescent="0.25">
      <c r="A238" s="111" t="s">
        <v>10</v>
      </c>
      <c r="B238" s="53" t="s">
        <v>231</v>
      </c>
      <c r="C238" s="53" t="s">
        <v>722</v>
      </c>
      <c r="D238" s="53">
        <v>1222</v>
      </c>
      <c r="E238" s="53">
        <v>2023</v>
      </c>
      <c r="F238" s="56">
        <v>9190950</v>
      </c>
    </row>
    <row r="239" spans="1:6" ht="20.25" customHeight="1" x14ac:dyDescent="0.25">
      <c r="A239" s="112"/>
      <c r="B239" s="53" t="s">
        <v>231</v>
      </c>
      <c r="C239" s="53" t="s">
        <v>723</v>
      </c>
      <c r="D239" s="53">
        <v>1223</v>
      </c>
      <c r="E239" s="53">
        <v>2023</v>
      </c>
      <c r="F239" s="58">
        <v>16902184</v>
      </c>
    </row>
    <row r="240" spans="1:6" ht="20.25" customHeight="1" x14ac:dyDescent="0.25">
      <c r="A240" s="112"/>
      <c r="B240" s="53" t="s">
        <v>231</v>
      </c>
      <c r="C240" s="53" t="s">
        <v>724</v>
      </c>
      <c r="D240" s="53">
        <v>1621</v>
      </c>
      <c r="E240" s="53">
        <v>2023</v>
      </c>
      <c r="F240" s="58">
        <v>3193951</v>
      </c>
    </row>
    <row r="241" spans="1:6" ht="20.25" customHeight="1" x14ac:dyDescent="0.25">
      <c r="A241" s="112"/>
      <c r="B241" s="53" t="s">
        <v>230</v>
      </c>
      <c r="C241" s="53" t="s">
        <v>725</v>
      </c>
      <c r="D241" s="53">
        <v>1213</v>
      </c>
      <c r="E241" s="53">
        <v>2023</v>
      </c>
      <c r="F241" s="58">
        <v>299675</v>
      </c>
    </row>
    <row r="242" spans="1:6" ht="20.25" customHeight="1" x14ac:dyDescent="0.25">
      <c r="A242" s="112"/>
      <c r="B242" s="53" t="s">
        <v>230</v>
      </c>
      <c r="C242" s="53" t="s">
        <v>726</v>
      </c>
      <c r="D242" s="53">
        <v>1223</v>
      </c>
      <c r="E242" s="53">
        <v>2023</v>
      </c>
      <c r="F242" s="58">
        <v>8578731</v>
      </c>
    </row>
    <row r="243" spans="1:6" ht="20.25" customHeight="1" x14ac:dyDescent="0.25">
      <c r="A243" s="112"/>
      <c r="B243" s="53" t="s">
        <v>230</v>
      </c>
      <c r="C243" s="53" t="s">
        <v>727</v>
      </c>
      <c r="D243" s="53">
        <v>1621</v>
      </c>
      <c r="E243" s="53">
        <v>2023</v>
      </c>
      <c r="F243" s="56">
        <v>5131735</v>
      </c>
    </row>
    <row r="244" spans="1:6" ht="20.25" customHeight="1" x14ac:dyDescent="0.25">
      <c r="A244" s="112"/>
      <c r="B244" s="53" t="s">
        <v>229</v>
      </c>
      <c r="C244" s="53" t="s">
        <v>728</v>
      </c>
      <c r="D244" s="53">
        <v>1213</v>
      </c>
      <c r="E244" s="53">
        <v>2023</v>
      </c>
      <c r="F244" s="58">
        <v>2918161</v>
      </c>
    </row>
    <row r="245" spans="1:6" ht="20.25" customHeight="1" x14ac:dyDescent="0.25">
      <c r="A245" s="112"/>
      <c r="B245" s="53" t="s">
        <v>229</v>
      </c>
      <c r="C245" s="53" t="s">
        <v>729</v>
      </c>
      <c r="D245" s="53">
        <v>1223</v>
      </c>
      <c r="E245" s="53">
        <v>2023</v>
      </c>
      <c r="F245" s="58">
        <v>13769797</v>
      </c>
    </row>
    <row r="246" spans="1:6" ht="20.25" customHeight="1" x14ac:dyDescent="0.25">
      <c r="A246" s="112"/>
      <c r="B246" s="53" t="s">
        <v>229</v>
      </c>
      <c r="C246" s="53" t="s">
        <v>730</v>
      </c>
      <c r="D246" s="53">
        <v>1621</v>
      </c>
      <c r="E246" s="53">
        <v>2023</v>
      </c>
      <c r="F246" s="58">
        <v>6487288</v>
      </c>
    </row>
    <row r="247" spans="1:6" ht="20.25" customHeight="1" x14ac:dyDescent="0.25">
      <c r="A247" s="113"/>
      <c r="B247" s="114" t="s">
        <v>3</v>
      </c>
      <c r="C247" s="115"/>
      <c r="D247" s="115"/>
      <c r="E247" s="116"/>
      <c r="F247" s="42">
        <f>SUM(F238:F246)</f>
        <v>66472472</v>
      </c>
    </row>
    <row r="248" spans="1:6" ht="20.25" customHeight="1" x14ac:dyDescent="0.25">
      <c r="A248" s="111" t="s">
        <v>390</v>
      </c>
      <c r="B248" s="53" t="s">
        <v>391</v>
      </c>
      <c r="C248" s="53" t="s">
        <v>731</v>
      </c>
      <c r="D248" s="53" t="s">
        <v>675</v>
      </c>
      <c r="E248" s="53" t="s">
        <v>158</v>
      </c>
      <c r="F248" s="56">
        <v>26363</v>
      </c>
    </row>
    <row r="249" spans="1:6" ht="20.25" customHeight="1" x14ac:dyDescent="0.25">
      <c r="A249" s="112"/>
      <c r="B249" s="53" t="s">
        <v>391</v>
      </c>
      <c r="C249" s="53" t="s">
        <v>732</v>
      </c>
      <c r="D249" s="53">
        <v>1621</v>
      </c>
      <c r="E249" s="53">
        <v>2023</v>
      </c>
      <c r="F249" s="58">
        <v>2087455</v>
      </c>
    </row>
    <row r="250" spans="1:6" ht="20.25" customHeight="1" x14ac:dyDescent="0.25">
      <c r="A250" s="112"/>
      <c r="B250" s="53" t="s">
        <v>733</v>
      </c>
      <c r="C250" s="53" t="s">
        <v>734</v>
      </c>
      <c r="D250" s="53">
        <v>1621</v>
      </c>
      <c r="E250" s="53">
        <v>2023</v>
      </c>
      <c r="F250" s="58">
        <v>3864087</v>
      </c>
    </row>
    <row r="251" spans="1:6" ht="20.25" customHeight="1" x14ac:dyDescent="0.25">
      <c r="A251" s="112"/>
      <c r="B251" s="53" t="s">
        <v>735</v>
      </c>
      <c r="C251" s="53" t="s">
        <v>736</v>
      </c>
      <c r="D251" s="53">
        <v>1621</v>
      </c>
      <c r="E251" s="53">
        <v>2023</v>
      </c>
      <c r="F251" s="58">
        <v>5667306</v>
      </c>
    </row>
    <row r="252" spans="1:6" ht="20.25" customHeight="1" x14ac:dyDescent="0.25">
      <c r="A252" s="113"/>
      <c r="B252" s="114" t="s">
        <v>3</v>
      </c>
      <c r="C252" s="115"/>
      <c r="D252" s="115"/>
      <c r="E252" s="116"/>
      <c r="F252" s="42">
        <f>SUM(F248:F251)</f>
        <v>11645211</v>
      </c>
    </row>
    <row r="253" spans="1:6" ht="20.25" customHeight="1" x14ac:dyDescent="0.25">
      <c r="A253" s="111" t="s">
        <v>393</v>
      </c>
      <c r="B253" s="53" t="s">
        <v>737</v>
      </c>
      <c r="C253" s="53" t="s">
        <v>738</v>
      </c>
      <c r="D253" s="53">
        <v>1212</v>
      </c>
      <c r="E253" s="53">
        <v>2023</v>
      </c>
      <c r="F253" s="56">
        <v>5866017</v>
      </c>
    </row>
    <row r="254" spans="1:6" ht="20.25" customHeight="1" x14ac:dyDescent="0.25">
      <c r="A254" s="112"/>
      <c r="B254" s="53" t="s">
        <v>396</v>
      </c>
      <c r="C254" s="53" t="s">
        <v>739</v>
      </c>
      <c r="D254" s="53">
        <v>1213</v>
      </c>
      <c r="E254" s="53">
        <v>2023</v>
      </c>
      <c r="F254" s="58">
        <v>5733457</v>
      </c>
    </row>
    <row r="255" spans="1:6" ht="20.25" customHeight="1" x14ac:dyDescent="0.25">
      <c r="A255" s="112"/>
      <c r="B255" s="53" t="s">
        <v>396</v>
      </c>
      <c r="C255" s="53" t="s">
        <v>740</v>
      </c>
      <c r="D255" s="53">
        <v>1223</v>
      </c>
      <c r="E255" s="53">
        <v>2023</v>
      </c>
      <c r="F255" s="56">
        <v>5782588</v>
      </c>
    </row>
    <row r="256" spans="1:6" ht="20.25" customHeight="1" x14ac:dyDescent="0.25">
      <c r="A256" s="112"/>
      <c r="B256" s="53" t="s">
        <v>398</v>
      </c>
      <c r="C256" s="53" t="s">
        <v>741</v>
      </c>
      <c r="D256" s="53">
        <v>1212</v>
      </c>
      <c r="E256" s="53">
        <v>2023</v>
      </c>
      <c r="F256" s="56">
        <v>3571668</v>
      </c>
    </row>
    <row r="257" spans="1:6" ht="20.25" customHeight="1" x14ac:dyDescent="0.25">
      <c r="A257" s="112"/>
      <c r="B257" s="53" t="s">
        <v>742</v>
      </c>
      <c r="C257" s="53" t="s">
        <v>743</v>
      </c>
      <c r="D257" s="53">
        <v>1212</v>
      </c>
      <c r="E257" s="53">
        <v>2023</v>
      </c>
      <c r="F257" s="56">
        <v>3933645</v>
      </c>
    </row>
    <row r="258" spans="1:6" ht="20.25" customHeight="1" x14ac:dyDescent="0.25">
      <c r="A258" s="112"/>
      <c r="B258" s="53" t="s">
        <v>744</v>
      </c>
      <c r="C258" s="53" t="s">
        <v>745</v>
      </c>
      <c r="D258" s="53">
        <v>1222</v>
      </c>
      <c r="E258" s="53">
        <v>2023</v>
      </c>
      <c r="F258" s="56">
        <v>5548123</v>
      </c>
    </row>
    <row r="259" spans="1:6" ht="20.25" customHeight="1" x14ac:dyDescent="0.25">
      <c r="A259" s="113"/>
      <c r="B259" s="114" t="s">
        <v>3</v>
      </c>
      <c r="C259" s="115"/>
      <c r="D259" s="115"/>
      <c r="E259" s="116"/>
      <c r="F259" s="42">
        <f>SUM(F253:F258)</f>
        <v>30435498</v>
      </c>
    </row>
    <row r="260" spans="1:6" ht="20.25" customHeight="1" x14ac:dyDescent="0.25">
      <c r="A260" s="111" t="s">
        <v>746</v>
      </c>
      <c r="B260" s="53" t="s">
        <v>279</v>
      </c>
      <c r="C260" s="53" t="s">
        <v>747</v>
      </c>
      <c r="D260" s="53">
        <v>1223</v>
      </c>
      <c r="E260" s="53">
        <v>2023</v>
      </c>
      <c r="F260" s="56">
        <v>1328410</v>
      </c>
    </row>
    <row r="261" spans="1:6" ht="20.25" customHeight="1" x14ac:dyDescent="0.25">
      <c r="A261" s="112"/>
      <c r="B261" s="53" t="s">
        <v>279</v>
      </c>
      <c r="C261" s="53" t="s">
        <v>748</v>
      </c>
      <c r="D261" s="53">
        <v>1621</v>
      </c>
      <c r="E261" s="53">
        <v>2023</v>
      </c>
      <c r="F261" s="58">
        <v>3373259</v>
      </c>
    </row>
    <row r="262" spans="1:6" ht="20.25" customHeight="1" x14ac:dyDescent="0.25">
      <c r="A262" s="113"/>
      <c r="B262" s="114" t="s">
        <v>3</v>
      </c>
      <c r="C262" s="115"/>
      <c r="D262" s="115"/>
      <c r="E262" s="116"/>
      <c r="F262" s="42">
        <f>SUM(F260:F261)</f>
        <v>4701669</v>
      </c>
    </row>
    <row r="263" spans="1:6" ht="20.25" customHeight="1" x14ac:dyDescent="0.25">
      <c r="A263" s="111" t="s">
        <v>5</v>
      </c>
      <c r="B263" s="53" t="s">
        <v>164</v>
      </c>
      <c r="C263" s="53" t="s">
        <v>749</v>
      </c>
      <c r="D263" s="53">
        <v>1222</v>
      </c>
      <c r="E263" s="53">
        <v>2023</v>
      </c>
      <c r="F263" s="56">
        <v>1862957</v>
      </c>
    </row>
    <row r="264" spans="1:6" ht="20.25" customHeight="1" x14ac:dyDescent="0.25">
      <c r="A264" s="112"/>
      <c r="B264" s="53" t="s">
        <v>164</v>
      </c>
      <c r="C264" s="53" t="s">
        <v>750</v>
      </c>
      <c r="D264" s="53">
        <v>1223</v>
      </c>
      <c r="E264" s="53">
        <v>2023</v>
      </c>
      <c r="F264" s="56">
        <v>4600919</v>
      </c>
    </row>
    <row r="265" spans="1:6" ht="20.25" customHeight="1" x14ac:dyDescent="0.25">
      <c r="A265" s="112"/>
      <c r="B265" s="53" t="s">
        <v>164</v>
      </c>
      <c r="C265" s="53" t="s">
        <v>751</v>
      </c>
      <c r="D265" s="53">
        <v>1621</v>
      </c>
      <c r="E265" s="53">
        <v>2023</v>
      </c>
      <c r="F265" s="58">
        <v>3472479</v>
      </c>
    </row>
    <row r="266" spans="1:6" ht="20.25" customHeight="1" x14ac:dyDescent="0.25">
      <c r="A266" s="112"/>
      <c r="B266" s="53" t="s">
        <v>752</v>
      </c>
      <c r="C266" s="53" t="s">
        <v>753</v>
      </c>
      <c r="D266" s="53">
        <v>1222</v>
      </c>
      <c r="E266" s="53">
        <v>2023</v>
      </c>
      <c r="F266" s="58">
        <v>285811</v>
      </c>
    </row>
    <row r="267" spans="1:6" ht="20.25" customHeight="1" x14ac:dyDescent="0.25">
      <c r="A267" s="112"/>
      <c r="B267" s="53" t="s">
        <v>752</v>
      </c>
      <c r="C267" s="53" t="s">
        <v>754</v>
      </c>
      <c r="D267" s="53">
        <v>1223</v>
      </c>
      <c r="E267" s="53">
        <v>2023</v>
      </c>
      <c r="F267" s="58">
        <v>1448488</v>
      </c>
    </row>
    <row r="268" spans="1:6" ht="20.25" customHeight="1" x14ac:dyDescent="0.25">
      <c r="A268" s="112"/>
      <c r="B268" s="53" t="s">
        <v>752</v>
      </c>
      <c r="C268" s="53" t="s">
        <v>755</v>
      </c>
      <c r="D268" s="53">
        <v>1621</v>
      </c>
      <c r="E268" s="53">
        <v>2023</v>
      </c>
      <c r="F268" s="58">
        <v>9319227</v>
      </c>
    </row>
    <row r="269" spans="1:6" ht="20.25" customHeight="1" x14ac:dyDescent="0.25">
      <c r="A269" s="112"/>
      <c r="B269" s="53" t="s">
        <v>752</v>
      </c>
      <c r="C269" s="53" t="s">
        <v>756</v>
      </c>
      <c r="D269" s="53">
        <v>1611</v>
      </c>
      <c r="E269" s="53">
        <v>2023</v>
      </c>
      <c r="F269" s="58">
        <v>1236671</v>
      </c>
    </row>
    <row r="270" spans="1:6" ht="20.25" customHeight="1" x14ac:dyDescent="0.25">
      <c r="A270" s="112"/>
      <c r="B270" s="53" t="s">
        <v>752</v>
      </c>
      <c r="C270" s="53" t="s">
        <v>757</v>
      </c>
      <c r="D270" s="53">
        <v>1213</v>
      </c>
      <c r="E270" s="53">
        <v>2023</v>
      </c>
      <c r="F270" s="58">
        <v>2354022</v>
      </c>
    </row>
    <row r="271" spans="1:6" ht="20.25" customHeight="1" x14ac:dyDescent="0.25">
      <c r="A271" s="113"/>
      <c r="B271" s="114" t="s">
        <v>3</v>
      </c>
      <c r="C271" s="115"/>
      <c r="D271" s="115"/>
      <c r="E271" s="116"/>
      <c r="F271" s="42">
        <f>SUM(F263:F270)</f>
        <v>24580574</v>
      </c>
    </row>
    <row r="272" spans="1:6" ht="20.25" customHeight="1" x14ac:dyDescent="0.25">
      <c r="A272" s="111" t="s">
        <v>17</v>
      </c>
      <c r="B272" s="53" t="s">
        <v>188</v>
      </c>
      <c r="C272" s="53" t="s">
        <v>758</v>
      </c>
      <c r="D272" s="53">
        <v>1611</v>
      </c>
      <c r="E272" s="53">
        <v>2022</v>
      </c>
      <c r="F272" s="56">
        <v>98028</v>
      </c>
    </row>
    <row r="273" spans="1:6" ht="20.25" customHeight="1" x14ac:dyDescent="0.25">
      <c r="A273" s="112"/>
      <c r="B273" s="53" t="s">
        <v>406</v>
      </c>
      <c r="C273" s="53" t="s">
        <v>759</v>
      </c>
      <c r="D273" s="53">
        <v>1621</v>
      </c>
      <c r="E273" s="53">
        <v>2022</v>
      </c>
      <c r="F273" s="58">
        <v>76535</v>
      </c>
    </row>
    <row r="274" spans="1:6" ht="20.25" customHeight="1" x14ac:dyDescent="0.25">
      <c r="A274" s="112"/>
      <c r="B274" s="53" t="s">
        <v>183</v>
      </c>
      <c r="C274" s="53" t="s">
        <v>760</v>
      </c>
      <c r="D274" s="53">
        <v>1213</v>
      </c>
      <c r="E274" s="53">
        <v>2023</v>
      </c>
      <c r="F274" s="58">
        <v>1094237</v>
      </c>
    </row>
    <row r="275" spans="1:6" ht="20.25" customHeight="1" x14ac:dyDescent="0.25">
      <c r="A275" s="112"/>
      <c r="B275" s="53" t="s">
        <v>183</v>
      </c>
      <c r="C275" s="53" t="s">
        <v>761</v>
      </c>
      <c r="D275" s="53">
        <v>1223</v>
      </c>
      <c r="E275" s="53">
        <v>2023</v>
      </c>
      <c r="F275" s="58">
        <v>751157</v>
      </c>
    </row>
    <row r="276" spans="1:6" ht="20.25" customHeight="1" x14ac:dyDescent="0.25">
      <c r="A276" s="112"/>
      <c r="B276" s="53" t="s">
        <v>188</v>
      </c>
      <c r="C276" s="53" t="s">
        <v>762</v>
      </c>
      <c r="D276" s="53">
        <v>1223</v>
      </c>
      <c r="E276" s="53">
        <v>2023</v>
      </c>
      <c r="F276" s="56">
        <v>7047655</v>
      </c>
    </row>
    <row r="277" spans="1:6" ht="20.25" customHeight="1" x14ac:dyDescent="0.25">
      <c r="A277" s="112"/>
      <c r="B277" s="53" t="s">
        <v>188</v>
      </c>
      <c r="C277" s="53" t="s">
        <v>763</v>
      </c>
      <c r="D277" s="53">
        <v>1611</v>
      </c>
      <c r="E277" s="53">
        <v>2023</v>
      </c>
      <c r="F277" s="58">
        <v>8518050</v>
      </c>
    </row>
    <row r="278" spans="1:6" ht="20.25" customHeight="1" x14ac:dyDescent="0.25">
      <c r="A278" s="112"/>
      <c r="B278" s="53" t="s">
        <v>188</v>
      </c>
      <c r="C278" s="53" t="s">
        <v>764</v>
      </c>
      <c r="D278" s="53">
        <v>1621</v>
      </c>
      <c r="E278" s="53">
        <v>2023</v>
      </c>
      <c r="F278" s="58">
        <v>5635077</v>
      </c>
    </row>
    <row r="279" spans="1:6" ht="20.25" customHeight="1" x14ac:dyDescent="0.25">
      <c r="A279" s="112"/>
      <c r="B279" s="53" t="s">
        <v>188</v>
      </c>
      <c r="C279" s="53" t="s">
        <v>765</v>
      </c>
      <c r="D279" s="53">
        <v>1213</v>
      </c>
      <c r="E279" s="53">
        <v>2023</v>
      </c>
      <c r="F279" s="56">
        <v>1550661</v>
      </c>
    </row>
    <row r="280" spans="1:6" ht="20.25" customHeight="1" x14ac:dyDescent="0.25">
      <c r="A280" s="112"/>
      <c r="B280" s="53" t="s">
        <v>406</v>
      </c>
      <c r="C280" s="53" t="s">
        <v>766</v>
      </c>
      <c r="D280" s="53">
        <v>1611</v>
      </c>
      <c r="E280" s="53">
        <v>2023</v>
      </c>
      <c r="F280" s="58">
        <v>1166529</v>
      </c>
    </row>
    <row r="281" spans="1:6" ht="20.25" customHeight="1" x14ac:dyDescent="0.25">
      <c r="A281" s="112"/>
      <c r="B281" s="53" t="s">
        <v>406</v>
      </c>
      <c r="C281" s="53" t="s">
        <v>767</v>
      </c>
      <c r="D281" s="53">
        <v>1621</v>
      </c>
      <c r="E281" s="53">
        <v>2023</v>
      </c>
      <c r="F281" s="58">
        <v>2711976</v>
      </c>
    </row>
    <row r="282" spans="1:6" ht="20.25" customHeight="1" x14ac:dyDescent="0.25">
      <c r="A282" s="113"/>
      <c r="B282" s="114" t="s">
        <v>3</v>
      </c>
      <c r="C282" s="115"/>
      <c r="D282" s="115"/>
      <c r="E282" s="116"/>
      <c r="F282" s="60">
        <f>SUM(F272:F281)</f>
        <v>28649905</v>
      </c>
    </row>
    <row r="283" spans="1:6" ht="20.25" customHeight="1" x14ac:dyDescent="0.25">
      <c r="A283" s="111" t="s">
        <v>139</v>
      </c>
      <c r="B283" s="53" t="s">
        <v>243</v>
      </c>
      <c r="C283" s="53" t="s">
        <v>768</v>
      </c>
      <c r="D283" s="53">
        <v>1621</v>
      </c>
      <c r="E283" s="53">
        <v>2023</v>
      </c>
      <c r="F283" s="58">
        <v>3700000</v>
      </c>
    </row>
    <row r="284" spans="1:6" ht="20.25" customHeight="1" x14ac:dyDescent="0.25">
      <c r="A284" s="112"/>
      <c r="B284" s="53" t="s">
        <v>769</v>
      </c>
      <c r="C284" s="53" t="s">
        <v>770</v>
      </c>
      <c r="D284" s="53">
        <v>1621</v>
      </c>
      <c r="E284" s="53">
        <v>2023</v>
      </c>
      <c r="F284" s="58">
        <v>1127310</v>
      </c>
    </row>
    <row r="285" spans="1:6" ht="20.25" customHeight="1" x14ac:dyDescent="0.25">
      <c r="A285" s="113"/>
      <c r="B285" s="114" t="s">
        <v>3</v>
      </c>
      <c r="C285" s="115"/>
      <c r="D285" s="115"/>
      <c r="E285" s="116"/>
      <c r="F285" s="60">
        <f>SUM(F283:F284)</f>
        <v>4827310</v>
      </c>
    </row>
    <row r="286" spans="1:6" ht="20.25" customHeight="1" x14ac:dyDescent="0.25">
      <c r="A286" s="111" t="s">
        <v>19</v>
      </c>
      <c r="B286" s="53" t="s">
        <v>412</v>
      </c>
      <c r="C286" s="53" t="s">
        <v>771</v>
      </c>
      <c r="D286" s="53">
        <v>1323</v>
      </c>
      <c r="E286" s="53">
        <v>2022</v>
      </c>
      <c r="F286" s="56">
        <v>2361124</v>
      </c>
    </row>
    <row r="287" spans="1:6" ht="20.25" customHeight="1" x14ac:dyDescent="0.25">
      <c r="A287" s="112"/>
      <c r="B287" s="53" t="s">
        <v>412</v>
      </c>
      <c r="C287" s="53" t="s">
        <v>772</v>
      </c>
      <c r="D287" s="53">
        <v>1621</v>
      </c>
      <c r="E287" s="53">
        <v>2023</v>
      </c>
      <c r="F287" s="56">
        <v>3668645</v>
      </c>
    </row>
    <row r="288" spans="1:6" ht="20.25" customHeight="1" x14ac:dyDescent="0.25">
      <c r="A288" s="112"/>
      <c r="B288" s="53" t="s">
        <v>189</v>
      </c>
      <c r="C288" s="53" t="s">
        <v>773</v>
      </c>
      <c r="D288" s="53">
        <v>1222</v>
      </c>
      <c r="E288" s="53">
        <v>2023</v>
      </c>
      <c r="F288" s="58">
        <v>549069</v>
      </c>
    </row>
    <row r="289" spans="1:6" ht="20.25" customHeight="1" x14ac:dyDescent="0.25">
      <c r="A289" s="112"/>
      <c r="B289" s="53" t="s">
        <v>189</v>
      </c>
      <c r="C289" s="53" t="s">
        <v>774</v>
      </c>
      <c r="D289" s="53">
        <v>1223</v>
      </c>
      <c r="E289" s="53">
        <v>2023</v>
      </c>
      <c r="F289" s="58">
        <v>7776437</v>
      </c>
    </row>
    <row r="290" spans="1:6" ht="20.25" customHeight="1" x14ac:dyDescent="0.25">
      <c r="A290" s="112"/>
      <c r="B290" s="53" t="s">
        <v>189</v>
      </c>
      <c r="C290" s="53" t="s">
        <v>775</v>
      </c>
      <c r="D290" s="53">
        <v>1621</v>
      </c>
      <c r="E290" s="53">
        <v>2023</v>
      </c>
      <c r="F290" s="58">
        <v>14613913</v>
      </c>
    </row>
    <row r="291" spans="1:6" ht="20.25" customHeight="1" x14ac:dyDescent="0.25">
      <c r="A291" s="112"/>
      <c r="B291" s="53" t="s">
        <v>165</v>
      </c>
      <c r="C291" s="53" t="s">
        <v>776</v>
      </c>
      <c r="D291" s="53">
        <v>1621</v>
      </c>
      <c r="E291" s="53">
        <v>2023</v>
      </c>
      <c r="F291" s="56">
        <v>1251121</v>
      </c>
    </row>
    <row r="292" spans="1:6" ht="20.25" customHeight="1" x14ac:dyDescent="0.25">
      <c r="A292" s="112"/>
      <c r="B292" s="53" t="s">
        <v>165</v>
      </c>
      <c r="C292" s="53" t="s">
        <v>777</v>
      </c>
      <c r="D292" s="53">
        <v>1223</v>
      </c>
      <c r="E292" s="53">
        <v>2023</v>
      </c>
      <c r="F292" s="56">
        <v>1487112</v>
      </c>
    </row>
    <row r="293" spans="1:6" ht="20.25" customHeight="1" x14ac:dyDescent="0.25">
      <c r="A293" s="112"/>
      <c r="B293" s="53" t="s">
        <v>244</v>
      </c>
      <c r="C293" s="53" t="s">
        <v>778</v>
      </c>
      <c r="D293" s="53">
        <v>1621</v>
      </c>
      <c r="E293" s="53">
        <v>2023</v>
      </c>
      <c r="F293" s="58">
        <v>1706142</v>
      </c>
    </row>
    <row r="294" spans="1:6" ht="20.25" customHeight="1" x14ac:dyDescent="0.25">
      <c r="A294" s="112"/>
      <c r="B294" s="53" t="s">
        <v>428</v>
      </c>
      <c r="C294" s="53" t="s">
        <v>779</v>
      </c>
      <c r="D294" s="53">
        <v>1621</v>
      </c>
      <c r="E294" s="53">
        <v>2023</v>
      </c>
      <c r="F294" s="58">
        <v>12252916</v>
      </c>
    </row>
    <row r="295" spans="1:6" ht="20.25" customHeight="1" x14ac:dyDescent="0.25">
      <c r="A295" s="112"/>
      <c r="B295" s="53" t="s">
        <v>245</v>
      </c>
      <c r="C295" s="53" t="s">
        <v>780</v>
      </c>
      <c r="D295" s="53">
        <v>1223</v>
      </c>
      <c r="E295" s="53">
        <v>2022</v>
      </c>
      <c r="F295" s="56">
        <v>17709</v>
      </c>
    </row>
    <row r="296" spans="1:6" ht="20.25" customHeight="1" x14ac:dyDescent="0.25">
      <c r="A296" s="112"/>
      <c r="B296" s="53" t="s">
        <v>245</v>
      </c>
      <c r="C296" s="53" t="s">
        <v>781</v>
      </c>
      <c r="D296" s="53">
        <v>1223</v>
      </c>
      <c r="E296" s="53">
        <v>2023</v>
      </c>
      <c r="F296" s="56">
        <v>7768862</v>
      </c>
    </row>
    <row r="297" spans="1:6" ht="20.25" customHeight="1" x14ac:dyDescent="0.25">
      <c r="A297" s="112"/>
      <c r="B297" s="53" t="s">
        <v>245</v>
      </c>
      <c r="C297" s="53" t="s">
        <v>782</v>
      </c>
      <c r="D297" s="53">
        <v>1621</v>
      </c>
      <c r="E297" s="53">
        <v>2023</v>
      </c>
      <c r="F297" s="56">
        <v>10534074</v>
      </c>
    </row>
    <row r="298" spans="1:6" ht="20.25" customHeight="1" x14ac:dyDescent="0.25">
      <c r="A298" s="112"/>
      <c r="B298" s="53" t="s">
        <v>431</v>
      </c>
      <c r="C298" s="53" t="s">
        <v>783</v>
      </c>
      <c r="D298" s="53">
        <v>1621</v>
      </c>
      <c r="E298" s="53">
        <v>2023</v>
      </c>
      <c r="F298" s="56">
        <v>15017291</v>
      </c>
    </row>
    <row r="299" spans="1:6" ht="20.25" customHeight="1" x14ac:dyDescent="0.25">
      <c r="A299" s="112"/>
      <c r="B299" s="53" t="s">
        <v>431</v>
      </c>
      <c r="C299" s="53" t="s">
        <v>784</v>
      </c>
      <c r="D299" s="53">
        <v>1223</v>
      </c>
      <c r="E299" s="53">
        <v>2022</v>
      </c>
      <c r="F299" s="56">
        <v>27611</v>
      </c>
    </row>
    <row r="300" spans="1:6" ht="20.25" customHeight="1" x14ac:dyDescent="0.25">
      <c r="A300" s="112"/>
      <c r="B300" s="53" t="s">
        <v>431</v>
      </c>
      <c r="C300" s="53" t="s">
        <v>785</v>
      </c>
      <c r="D300" s="53">
        <v>1323</v>
      </c>
      <c r="E300" s="53">
        <v>2022</v>
      </c>
      <c r="F300" s="58">
        <v>760203</v>
      </c>
    </row>
    <row r="301" spans="1:6" ht="20.25" customHeight="1" x14ac:dyDescent="0.25">
      <c r="A301" s="112"/>
      <c r="B301" s="53" t="s">
        <v>190</v>
      </c>
      <c r="C301" s="53" t="s">
        <v>786</v>
      </c>
      <c r="D301" s="53">
        <v>1323</v>
      </c>
      <c r="E301" s="53">
        <v>2022</v>
      </c>
      <c r="F301" s="56">
        <v>1428898</v>
      </c>
    </row>
    <row r="302" spans="1:6" ht="20.25" customHeight="1" x14ac:dyDescent="0.25">
      <c r="A302" s="112"/>
      <c r="B302" s="53" t="s">
        <v>190</v>
      </c>
      <c r="C302" s="53" t="s">
        <v>787</v>
      </c>
      <c r="D302" s="53">
        <v>1223</v>
      </c>
      <c r="E302" s="53">
        <v>2023</v>
      </c>
      <c r="F302" s="56">
        <v>4978970</v>
      </c>
    </row>
    <row r="303" spans="1:6" ht="20.25" customHeight="1" x14ac:dyDescent="0.25">
      <c r="A303" s="112"/>
      <c r="B303" s="53" t="s">
        <v>190</v>
      </c>
      <c r="C303" s="53" t="s">
        <v>788</v>
      </c>
      <c r="D303" s="53">
        <v>1621</v>
      </c>
      <c r="E303" s="53">
        <v>2023</v>
      </c>
      <c r="F303" s="56">
        <v>15808123</v>
      </c>
    </row>
    <row r="304" spans="1:6" ht="20.25" customHeight="1" x14ac:dyDescent="0.25">
      <c r="A304" s="113"/>
      <c r="B304" s="114" t="s">
        <v>3</v>
      </c>
      <c r="C304" s="115"/>
      <c r="D304" s="115"/>
      <c r="E304" s="116"/>
      <c r="F304" s="60">
        <f>SUM(F286:F303)</f>
        <v>102008220</v>
      </c>
    </row>
    <row r="305" spans="1:6" ht="20.25" customHeight="1" x14ac:dyDescent="0.25">
      <c r="A305" s="111" t="s">
        <v>789</v>
      </c>
      <c r="B305" s="53" t="s">
        <v>790</v>
      </c>
      <c r="C305" s="53" t="s">
        <v>791</v>
      </c>
      <c r="D305" s="53">
        <v>1222</v>
      </c>
      <c r="E305" s="53">
        <v>2023</v>
      </c>
      <c r="F305" s="56">
        <v>5082608</v>
      </c>
    </row>
    <row r="306" spans="1:6" ht="20.25" customHeight="1" x14ac:dyDescent="0.25">
      <c r="A306" s="112"/>
      <c r="B306" s="53" t="s">
        <v>790</v>
      </c>
      <c r="C306" s="53" t="s">
        <v>792</v>
      </c>
      <c r="D306" s="53">
        <v>1223</v>
      </c>
      <c r="E306" s="53">
        <v>2023</v>
      </c>
      <c r="F306" s="56">
        <v>4948904</v>
      </c>
    </row>
    <row r="307" spans="1:6" ht="20.25" customHeight="1" x14ac:dyDescent="0.25">
      <c r="A307" s="112"/>
      <c r="B307" s="53" t="s">
        <v>790</v>
      </c>
      <c r="C307" s="53" t="s">
        <v>793</v>
      </c>
      <c r="D307" s="53">
        <v>1621</v>
      </c>
      <c r="E307" s="53">
        <v>2023</v>
      </c>
      <c r="F307" s="56">
        <v>5159455</v>
      </c>
    </row>
    <row r="308" spans="1:6" ht="20.25" customHeight="1" x14ac:dyDescent="0.25">
      <c r="A308" s="113"/>
      <c r="B308" s="114" t="s">
        <v>3</v>
      </c>
      <c r="C308" s="115"/>
      <c r="D308" s="115"/>
      <c r="E308" s="116"/>
      <c r="F308" s="60">
        <f>SUM(F305:F307)</f>
        <v>15190967</v>
      </c>
    </row>
    <row r="309" spans="1:6" ht="20.25" customHeight="1" x14ac:dyDescent="0.25">
      <c r="A309" s="111" t="s">
        <v>18</v>
      </c>
      <c r="B309" s="53" t="s">
        <v>438</v>
      </c>
      <c r="C309" s="53" t="s">
        <v>794</v>
      </c>
      <c r="D309" s="53">
        <v>1213</v>
      </c>
      <c r="E309" s="53">
        <v>2023</v>
      </c>
      <c r="F309" s="56">
        <v>5898643</v>
      </c>
    </row>
    <row r="310" spans="1:6" ht="20.25" customHeight="1" x14ac:dyDescent="0.25">
      <c r="A310" s="112"/>
      <c r="B310" s="53" t="s">
        <v>795</v>
      </c>
      <c r="C310" s="53" t="s">
        <v>796</v>
      </c>
      <c r="D310" s="53">
        <v>1212</v>
      </c>
      <c r="E310" s="53">
        <v>2023</v>
      </c>
      <c r="F310" s="56">
        <v>10923783</v>
      </c>
    </row>
    <row r="311" spans="1:6" ht="20.25" customHeight="1" x14ac:dyDescent="0.25">
      <c r="A311" s="112"/>
      <c r="B311" s="53" t="s">
        <v>795</v>
      </c>
      <c r="C311" s="53" t="s">
        <v>797</v>
      </c>
      <c r="D311" s="53">
        <v>1213</v>
      </c>
      <c r="E311" s="53">
        <v>2023</v>
      </c>
      <c r="F311" s="56">
        <v>938884</v>
      </c>
    </row>
    <row r="312" spans="1:6" ht="20.25" customHeight="1" x14ac:dyDescent="0.25">
      <c r="A312" s="112"/>
      <c r="B312" s="53" t="s">
        <v>442</v>
      </c>
      <c r="C312" s="53" t="s">
        <v>798</v>
      </c>
      <c r="D312" s="53">
        <v>1213</v>
      </c>
      <c r="E312" s="53">
        <v>2023</v>
      </c>
      <c r="F312" s="56">
        <v>12870462</v>
      </c>
    </row>
    <row r="313" spans="1:6" ht="20.25" customHeight="1" x14ac:dyDescent="0.25">
      <c r="A313" s="112"/>
      <c r="B313" s="53" t="s">
        <v>444</v>
      </c>
      <c r="C313" s="53" t="s">
        <v>799</v>
      </c>
      <c r="D313" s="53">
        <v>1213</v>
      </c>
      <c r="E313" s="53">
        <v>2023</v>
      </c>
      <c r="F313" s="56">
        <v>5587458</v>
      </c>
    </row>
    <row r="314" spans="1:6" ht="20.25" customHeight="1" x14ac:dyDescent="0.25">
      <c r="A314" s="113"/>
      <c r="B314" s="114" t="s">
        <v>3</v>
      </c>
      <c r="C314" s="115"/>
      <c r="D314" s="115"/>
      <c r="E314" s="116"/>
      <c r="F314" s="60">
        <f>SUM(F309:F313)</f>
        <v>36219230</v>
      </c>
    </row>
    <row r="315" spans="1:6" ht="24.75" customHeight="1" thickBot="1" x14ac:dyDescent="0.3">
      <c r="A315" s="108" t="s">
        <v>3</v>
      </c>
      <c r="B315" s="109"/>
      <c r="C315" s="109"/>
      <c r="D315" s="109"/>
      <c r="E315" s="110"/>
      <c r="F315" s="61">
        <f>F314+F308+F304+F285+F282+F271+F262+F259+F252+F247+F237+F221+F155+F123+F113+F107+F105+F101+F87+F68+F63+F56+F54+F46+F27+F21+F15</f>
        <v>1163710652</v>
      </c>
    </row>
    <row r="316" spans="1:6" x14ac:dyDescent="0.25">
      <c r="A316" s="33"/>
      <c r="B316" s="33"/>
      <c r="C316" s="33"/>
      <c r="D316" s="34"/>
      <c r="E316" s="34"/>
      <c r="F316" s="35"/>
    </row>
  </sheetData>
  <mergeCells count="56">
    <mergeCell ref="A22:A27"/>
    <mergeCell ref="B27:E27"/>
    <mergeCell ref="A2:F2"/>
    <mergeCell ref="A4:A15"/>
    <mergeCell ref="B15:E15"/>
    <mergeCell ref="A16:A21"/>
    <mergeCell ref="B21:E21"/>
    <mergeCell ref="A28:A46"/>
    <mergeCell ref="B46:E46"/>
    <mergeCell ref="A47:A54"/>
    <mergeCell ref="B54:E54"/>
    <mergeCell ref="A55:A56"/>
    <mergeCell ref="B56:E56"/>
    <mergeCell ref="A57:A63"/>
    <mergeCell ref="B63:E63"/>
    <mergeCell ref="A64:A68"/>
    <mergeCell ref="B68:E68"/>
    <mergeCell ref="A69:A87"/>
    <mergeCell ref="B87:E87"/>
    <mergeCell ref="A88:A101"/>
    <mergeCell ref="B101:E101"/>
    <mergeCell ref="A102:A105"/>
    <mergeCell ref="B105:E105"/>
    <mergeCell ref="A106:A107"/>
    <mergeCell ref="B107:E107"/>
    <mergeCell ref="A108:A113"/>
    <mergeCell ref="B113:E113"/>
    <mergeCell ref="A114:A123"/>
    <mergeCell ref="B123:E123"/>
    <mergeCell ref="A124:A155"/>
    <mergeCell ref="B155:E155"/>
    <mergeCell ref="A156:A221"/>
    <mergeCell ref="B221:E221"/>
    <mergeCell ref="A222:A237"/>
    <mergeCell ref="B237:E237"/>
    <mergeCell ref="A238:A247"/>
    <mergeCell ref="B247:E247"/>
    <mergeCell ref="A248:A252"/>
    <mergeCell ref="B252:E252"/>
    <mergeCell ref="A253:A259"/>
    <mergeCell ref="B259:E259"/>
    <mergeCell ref="A260:A262"/>
    <mergeCell ref="B262:E262"/>
    <mergeCell ref="A263:A271"/>
    <mergeCell ref="B271:E271"/>
    <mergeCell ref="A272:A282"/>
    <mergeCell ref="B282:E282"/>
    <mergeCell ref="A283:A285"/>
    <mergeCell ref="B285:E285"/>
    <mergeCell ref="A315:E315"/>
    <mergeCell ref="A286:A304"/>
    <mergeCell ref="B304:E304"/>
    <mergeCell ref="A305:A308"/>
    <mergeCell ref="B308:E308"/>
    <mergeCell ref="A309:A314"/>
    <mergeCell ref="B314:E314"/>
  </mergeCells>
  <pageMargins left="0.7" right="0.7" top="0.75" bottom="0.75" header="0.3" footer="0.3"/>
  <pageSetup paperSize="9" scale="56" orientation="portrait" r:id="rId1"/>
  <rowBreaks count="5" manualBreakCount="5">
    <brk id="63" max="16383" man="1"/>
    <brk id="123" max="16383" man="1"/>
    <brk id="155" max="16383" man="1"/>
    <brk id="221" max="16383" man="1"/>
    <brk id="28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45"/>
  <sheetViews>
    <sheetView topLeftCell="A94" zoomScale="110" zoomScaleNormal="110" workbookViewId="0">
      <selection activeCell="C4" sqref="C4"/>
    </sheetView>
  </sheetViews>
  <sheetFormatPr defaultRowHeight="15" x14ac:dyDescent="0.25"/>
  <cols>
    <col min="1" max="1" width="30.140625" customWidth="1"/>
    <col min="2" max="2" width="42.42578125" customWidth="1"/>
    <col min="3" max="3" width="26.42578125" customWidth="1"/>
    <col min="4" max="4" width="12.7109375" customWidth="1"/>
    <col min="5" max="5" width="12.140625" style="4" customWidth="1"/>
    <col min="6" max="6" width="23.42578125" style="10" customWidth="1"/>
  </cols>
  <sheetData>
    <row r="1" spans="1:6" ht="20.25" customHeight="1" thickBot="1" x14ac:dyDescent="0.3">
      <c r="A1" s="74"/>
      <c r="B1" s="74"/>
      <c r="C1" s="74"/>
      <c r="D1" s="74"/>
      <c r="E1" s="75"/>
      <c r="F1" s="37" t="s">
        <v>80</v>
      </c>
    </row>
    <row r="2" spans="1:6" ht="30.6" customHeight="1" x14ac:dyDescent="0.25">
      <c r="A2" s="117" t="s">
        <v>149</v>
      </c>
      <c r="B2" s="118"/>
      <c r="C2" s="118"/>
      <c r="D2" s="118"/>
      <c r="E2" s="118"/>
      <c r="F2" s="120"/>
    </row>
    <row r="3" spans="1:6" ht="34.5" customHeight="1" x14ac:dyDescent="0.25">
      <c r="A3" s="38" t="s">
        <v>0</v>
      </c>
      <c r="B3" s="39" t="s">
        <v>6</v>
      </c>
      <c r="C3" s="39" t="s">
        <v>7</v>
      </c>
      <c r="D3" s="40" t="s">
        <v>2</v>
      </c>
      <c r="E3" s="41" t="s">
        <v>1</v>
      </c>
      <c r="F3" s="42" t="s">
        <v>4</v>
      </c>
    </row>
    <row r="4" spans="1:6" ht="19.899999999999999" customHeight="1" x14ac:dyDescent="0.25">
      <c r="A4" s="76" t="s">
        <v>20</v>
      </c>
      <c r="B4" s="77" t="s">
        <v>178</v>
      </c>
      <c r="C4" s="53" t="s">
        <v>81</v>
      </c>
      <c r="D4" s="53">
        <v>2111</v>
      </c>
      <c r="E4" s="53">
        <v>2023</v>
      </c>
      <c r="F4" s="46">
        <v>2879362</v>
      </c>
    </row>
    <row r="5" spans="1:6" ht="19.899999999999999" customHeight="1" x14ac:dyDescent="0.25">
      <c r="A5" s="121" t="s">
        <v>3</v>
      </c>
      <c r="B5" s="115"/>
      <c r="C5" s="115"/>
      <c r="D5" s="115"/>
      <c r="E5" s="116"/>
      <c r="F5" s="78">
        <f>SUM(F4:F4)</f>
        <v>2879362</v>
      </c>
    </row>
    <row r="6" spans="1:6" ht="19.899999999999999" customHeight="1" x14ac:dyDescent="0.25">
      <c r="A6" s="76" t="s">
        <v>21</v>
      </c>
      <c r="B6" s="77" t="s">
        <v>200</v>
      </c>
      <c r="C6" s="53" t="s">
        <v>22</v>
      </c>
      <c r="D6" s="53">
        <v>2112</v>
      </c>
      <c r="E6" s="53">
        <v>2022</v>
      </c>
      <c r="F6" s="79">
        <v>29140</v>
      </c>
    </row>
    <row r="7" spans="1:6" ht="19.899999999999999" customHeight="1" x14ac:dyDescent="0.25">
      <c r="A7" s="76" t="s">
        <v>21</v>
      </c>
      <c r="B7" s="77" t="s">
        <v>200</v>
      </c>
      <c r="C7" s="53" t="s">
        <v>82</v>
      </c>
      <c r="D7" s="53">
        <v>2112</v>
      </c>
      <c r="E7" s="53">
        <v>2023</v>
      </c>
      <c r="F7" s="79">
        <v>11773574</v>
      </c>
    </row>
    <row r="8" spans="1:6" ht="19.899999999999999" customHeight="1" x14ac:dyDescent="0.25">
      <c r="A8" s="76" t="s">
        <v>21</v>
      </c>
      <c r="B8" s="77" t="s">
        <v>201</v>
      </c>
      <c r="C8" s="53" t="s">
        <v>83</v>
      </c>
      <c r="D8" s="53">
        <v>2112</v>
      </c>
      <c r="E8" s="53">
        <v>2023</v>
      </c>
      <c r="F8" s="46">
        <v>8467001</v>
      </c>
    </row>
    <row r="9" spans="1:6" ht="19.899999999999999" customHeight="1" x14ac:dyDescent="0.25">
      <c r="A9" s="121" t="s">
        <v>3</v>
      </c>
      <c r="B9" s="115"/>
      <c r="C9" s="115"/>
      <c r="D9" s="115"/>
      <c r="E9" s="116"/>
      <c r="F9" s="78">
        <f>SUM(F6:F8)</f>
        <v>20269715</v>
      </c>
    </row>
    <row r="10" spans="1:6" ht="19.899999999999999" customHeight="1" x14ac:dyDescent="0.25">
      <c r="A10" s="76" t="s">
        <v>13</v>
      </c>
      <c r="B10" s="77" t="s">
        <v>168</v>
      </c>
      <c r="C10" s="53" t="s">
        <v>23</v>
      </c>
      <c r="D10" s="53">
        <v>2112</v>
      </c>
      <c r="E10" s="53">
        <v>2022</v>
      </c>
      <c r="F10" s="46">
        <v>2549220</v>
      </c>
    </row>
    <row r="11" spans="1:6" ht="19.899999999999999" customHeight="1" x14ac:dyDescent="0.25">
      <c r="A11" s="76" t="s">
        <v>13</v>
      </c>
      <c r="B11" s="77" t="s">
        <v>169</v>
      </c>
      <c r="C11" s="53" t="s">
        <v>24</v>
      </c>
      <c r="D11" s="53">
        <v>2112</v>
      </c>
      <c r="E11" s="53">
        <v>2022</v>
      </c>
      <c r="F11" s="79">
        <v>3734724</v>
      </c>
    </row>
    <row r="12" spans="1:6" ht="19.899999999999999" customHeight="1" x14ac:dyDescent="0.25">
      <c r="A12" s="76" t="s">
        <v>13</v>
      </c>
      <c r="B12" s="77" t="s">
        <v>170</v>
      </c>
      <c r="C12" s="53" t="s">
        <v>28</v>
      </c>
      <c r="D12" s="53">
        <v>2112</v>
      </c>
      <c r="E12" s="53">
        <v>2022</v>
      </c>
      <c r="F12" s="79">
        <v>8777293</v>
      </c>
    </row>
    <row r="13" spans="1:6" ht="19.899999999999999" customHeight="1" x14ac:dyDescent="0.25">
      <c r="A13" s="76" t="s">
        <v>13</v>
      </c>
      <c r="B13" s="77" t="s">
        <v>171</v>
      </c>
      <c r="C13" s="53" t="s">
        <v>84</v>
      </c>
      <c r="D13" s="53">
        <v>2111</v>
      </c>
      <c r="E13" s="53">
        <v>2023</v>
      </c>
      <c r="F13" s="79">
        <v>1395972</v>
      </c>
    </row>
    <row r="14" spans="1:6" ht="19.899999999999999" customHeight="1" x14ac:dyDescent="0.25">
      <c r="A14" s="76" t="s">
        <v>13</v>
      </c>
      <c r="B14" s="77" t="s">
        <v>171</v>
      </c>
      <c r="C14" s="53" t="s">
        <v>85</v>
      </c>
      <c r="D14" s="53">
        <v>2112</v>
      </c>
      <c r="E14" s="53">
        <v>2023</v>
      </c>
      <c r="F14" s="79">
        <v>4142253</v>
      </c>
    </row>
    <row r="15" spans="1:6" ht="19.899999999999999" customHeight="1" x14ac:dyDescent="0.25">
      <c r="A15" s="76" t="s">
        <v>13</v>
      </c>
      <c r="B15" s="77" t="s">
        <v>177</v>
      </c>
      <c r="C15" s="53" t="s">
        <v>27</v>
      </c>
      <c r="D15" s="53">
        <v>2112</v>
      </c>
      <c r="E15" s="53">
        <v>2022</v>
      </c>
      <c r="F15" s="46">
        <v>11892720</v>
      </c>
    </row>
    <row r="16" spans="1:6" ht="19.899999999999999" customHeight="1" x14ac:dyDescent="0.25">
      <c r="A16" s="76" t="s">
        <v>13</v>
      </c>
      <c r="B16" s="77" t="s">
        <v>196</v>
      </c>
      <c r="C16" s="53" t="s">
        <v>26</v>
      </c>
      <c r="D16" s="53">
        <v>2112</v>
      </c>
      <c r="E16" s="53">
        <v>2022</v>
      </c>
      <c r="F16" s="79">
        <v>9775811</v>
      </c>
    </row>
    <row r="17" spans="1:6" ht="19.899999999999999" customHeight="1" x14ac:dyDescent="0.25">
      <c r="A17" s="76" t="s">
        <v>13</v>
      </c>
      <c r="B17" s="77" t="s">
        <v>202</v>
      </c>
      <c r="C17" s="53" t="s">
        <v>25</v>
      </c>
      <c r="D17" s="53">
        <v>2112</v>
      </c>
      <c r="E17" s="53">
        <v>2022</v>
      </c>
      <c r="F17" s="79">
        <v>6142355</v>
      </c>
    </row>
    <row r="18" spans="1:6" ht="19.899999999999999" customHeight="1" x14ac:dyDescent="0.25">
      <c r="A18" s="76" t="s">
        <v>13</v>
      </c>
      <c r="B18" s="77" t="s">
        <v>203</v>
      </c>
      <c r="C18" s="53" t="s">
        <v>86</v>
      </c>
      <c r="D18" s="53">
        <v>2112</v>
      </c>
      <c r="E18" s="53">
        <v>2023</v>
      </c>
      <c r="F18" s="46">
        <v>11720258</v>
      </c>
    </row>
    <row r="19" spans="1:6" ht="19.899999999999999" customHeight="1" x14ac:dyDescent="0.25">
      <c r="A19" s="76" t="s">
        <v>13</v>
      </c>
      <c r="B19" s="77" t="s">
        <v>204</v>
      </c>
      <c r="C19" s="53" t="s">
        <v>87</v>
      </c>
      <c r="D19" s="53">
        <v>2112</v>
      </c>
      <c r="E19" s="53">
        <v>2023</v>
      </c>
      <c r="F19" s="79">
        <v>1666150</v>
      </c>
    </row>
    <row r="20" spans="1:6" ht="19.899999999999999" customHeight="1" x14ac:dyDescent="0.25">
      <c r="A20" s="121" t="s">
        <v>3</v>
      </c>
      <c r="B20" s="115"/>
      <c r="C20" s="115"/>
      <c r="D20" s="115"/>
      <c r="E20" s="116"/>
      <c r="F20" s="78">
        <f>SUM(F10:F19)</f>
        <v>61796756</v>
      </c>
    </row>
    <row r="21" spans="1:6" ht="19.899999999999999" customHeight="1" x14ac:dyDescent="0.25">
      <c r="A21" s="76" t="s">
        <v>8</v>
      </c>
      <c r="B21" s="77" t="s">
        <v>205</v>
      </c>
      <c r="C21" s="53" t="s">
        <v>88</v>
      </c>
      <c r="D21" s="53" t="s">
        <v>151</v>
      </c>
      <c r="E21" s="53" t="s">
        <v>150</v>
      </c>
      <c r="F21" s="46">
        <v>4974733</v>
      </c>
    </row>
    <row r="22" spans="1:6" ht="19.899999999999999" customHeight="1" x14ac:dyDescent="0.25">
      <c r="A22" s="76" t="s">
        <v>8</v>
      </c>
      <c r="B22" s="77" t="s">
        <v>206</v>
      </c>
      <c r="C22" s="53" t="s">
        <v>89</v>
      </c>
      <c r="D22" s="53" t="s">
        <v>151</v>
      </c>
      <c r="E22" s="53" t="s">
        <v>150</v>
      </c>
      <c r="F22" s="46">
        <v>4692844</v>
      </c>
    </row>
    <row r="23" spans="1:6" ht="19.899999999999999" customHeight="1" x14ac:dyDescent="0.25">
      <c r="A23" s="121" t="s">
        <v>3</v>
      </c>
      <c r="B23" s="115"/>
      <c r="C23" s="115"/>
      <c r="D23" s="115"/>
      <c r="E23" s="116"/>
      <c r="F23" s="78">
        <f>SUM(F21:F22)</f>
        <v>9667577</v>
      </c>
    </row>
    <row r="24" spans="1:6" ht="19.899999999999999" customHeight="1" x14ac:dyDescent="0.25">
      <c r="A24" s="76" t="s">
        <v>14</v>
      </c>
      <c r="B24" s="77" t="s">
        <v>207</v>
      </c>
      <c r="C24" s="53" t="s">
        <v>93</v>
      </c>
      <c r="D24" s="53">
        <v>2111</v>
      </c>
      <c r="E24" s="53">
        <v>2023</v>
      </c>
      <c r="F24" s="46">
        <v>44140</v>
      </c>
    </row>
    <row r="25" spans="1:6" ht="19.899999999999999" customHeight="1" x14ac:dyDescent="0.25">
      <c r="A25" s="76" t="s">
        <v>14</v>
      </c>
      <c r="B25" s="77" t="s">
        <v>208</v>
      </c>
      <c r="C25" s="53" t="s">
        <v>29</v>
      </c>
      <c r="D25" s="53">
        <v>2111</v>
      </c>
      <c r="E25" s="53">
        <v>2022</v>
      </c>
      <c r="F25" s="46">
        <v>69075</v>
      </c>
    </row>
    <row r="26" spans="1:6" ht="19.899999999999999" customHeight="1" x14ac:dyDescent="0.25">
      <c r="A26" s="76" t="s">
        <v>14</v>
      </c>
      <c r="B26" s="77" t="s">
        <v>208</v>
      </c>
      <c r="C26" s="53" t="s">
        <v>92</v>
      </c>
      <c r="D26" s="53">
        <v>2111</v>
      </c>
      <c r="E26" s="53">
        <v>2023</v>
      </c>
      <c r="F26" s="46">
        <v>3409481</v>
      </c>
    </row>
    <row r="27" spans="1:6" ht="19.899999999999999" customHeight="1" x14ac:dyDescent="0.25">
      <c r="A27" s="76" t="s">
        <v>14</v>
      </c>
      <c r="B27" s="77" t="s">
        <v>209</v>
      </c>
      <c r="C27" s="53" t="s">
        <v>91</v>
      </c>
      <c r="D27" s="53">
        <v>2111</v>
      </c>
      <c r="E27" s="53">
        <v>2023</v>
      </c>
      <c r="F27" s="46">
        <v>1871636</v>
      </c>
    </row>
    <row r="28" spans="1:6" ht="19.899999999999999" customHeight="1" x14ac:dyDescent="0.25">
      <c r="A28" s="76" t="s">
        <v>14</v>
      </c>
      <c r="B28" s="77" t="s">
        <v>210</v>
      </c>
      <c r="C28" s="53" t="s">
        <v>90</v>
      </c>
      <c r="D28" s="53">
        <v>2111</v>
      </c>
      <c r="E28" s="53">
        <v>2023</v>
      </c>
      <c r="F28" s="46">
        <v>3765141</v>
      </c>
    </row>
    <row r="29" spans="1:6" ht="19.899999999999999" customHeight="1" x14ac:dyDescent="0.25">
      <c r="A29" s="121" t="s">
        <v>3</v>
      </c>
      <c r="B29" s="115"/>
      <c r="C29" s="115"/>
      <c r="D29" s="115"/>
      <c r="E29" s="116"/>
      <c r="F29" s="78">
        <f>SUM(F24:F28)</f>
        <v>9159473</v>
      </c>
    </row>
    <row r="30" spans="1:6" ht="19.899999999999999" customHeight="1" x14ac:dyDescent="0.25">
      <c r="A30" s="76" t="s">
        <v>94</v>
      </c>
      <c r="B30" s="77" t="s">
        <v>211</v>
      </c>
      <c r="C30" s="53" t="s">
        <v>95</v>
      </c>
      <c r="D30" s="53">
        <v>2112</v>
      </c>
      <c r="E30" s="53">
        <v>2023</v>
      </c>
      <c r="F30" s="46">
        <v>8077786</v>
      </c>
    </row>
    <row r="31" spans="1:6" ht="19.899999999999999" customHeight="1" x14ac:dyDescent="0.25">
      <c r="A31" s="76" t="s">
        <v>94</v>
      </c>
      <c r="B31" s="77" t="s">
        <v>212</v>
      </c>
      <c r="C31" s="53" t="s">
        <v>96</v>
      </c>
      <c r="D31" s="53">
        <v>2112</v>
      </c>
      <c r="E31" s="53">
        <v>2023</v>
      </c>
      <c r="F31" s="46">
        <v>6349194</v>
      </c>
    </row>
    <row r="32" spans="1:6" ht="19.899999999999999" customHeight="1" x14ac:dyDescent="0.25">
      <c r="A32" s="76" t="s">
        <v>94</v>
      </c>
      <c r="B32" s="77" t="s">
        <v>213</v>
      </c>
      <c r="C32" s="53" t="s">
        <v>97</v>
      </c>
      <c r="D32" s="53">
        <v>2112</v>
      </c>
      <c r="E32" s="53">
        <v>2023</v>
      </c>
      <c r="F32" s="46">
        <v>2093012</v>
      </c>
    </row>
    <row r="33" spans="1:6" ht="19.899999999999999" customHeight="1" x14ac:dyDescent="0.25">
      <c r="A33" s="121" t="s">
        <v>3</v>
      </c>
      <c r="B33" s="115"/>
      <c r="C33" s="115"/>
      <c r="D33" s="115"/>
      <c r="E33" s="116"/>
      <c r="F33" s="78">
        <f>SUM(F30:F32)</f>
        <v>16519992</v>
      </c>
    </row>
    <row r="34" spans="1:6" ht="19.899999999999999" customHeight="1" x14ac:dyDescent="0.25">
      <c r="A34" s="76" t="s">
        <v>15</v>
      </c>
      <c r="B34" s="77" t="s">
        <v>214</v>
      </c>
      <c r="C34" s="53" t="s">
        <v>30</v>
      </c>
      <c r="D34" s="53">
        <v>2111</v>
      </c>
      <c r="E34" s="53">
        <v>2022</v>
      </c>
      <c r="F34" s="46">
        <v>75376</v>
      </c>
    </row>
    <row r="35" spans="1:6" ht="19.899999999999999" customHeight="1" x14ac:dyDescent="0.25">
      <c r="A35" s="76" t="s">
        <v>15</v>
      </c>
      <c r="B35" s="77" t="s">
        <v>214</v>
      </c>
      <c r="C35" s="53" t="s">
        <v>99</v>
      </c>
      <c r="D35" s="53">
        <v>2111</v>
      </c>
      <c r="E35" s="53">
        <v>2023</v>
      </c>
      <c r="F35" s="46">
        <v>1746540</v>
      </c>
    </row>
    <row r="36" spans="1:6" ht="19.899999999999999" customHeight="1" x14ac:dyDescent="0.25">
      <c r="A36" s="76" t="s">
        <v>15</v>
      </c>
      <c r="B36" s="77" t="s">
        <v>155</v>
      </c>
      <c r="C36" s="53" t="s">
        <v>102</v>
      </c>
      <c r="D36" s="53">
        <v>2111</v>
      </c>
      <c r="E36" s="53">
        <v>2023</v>
      </c>
      <c r="F36" s="46">
        <v>2668668</v>
      </c>
    </row>
    <row r="37" spans="1:6" ht="19.899999999999999" customHeight="1" x14ac:dyDescent="0.25">
      <c r="A37" s="76" t="s">
        <v>15</v>
      </c>
      <c r="B37" s="77" t="s">
        <v>153</v>
      </c>
      <c r="C37" s="53" t="s">
        <v>31</v>
      </c>
      <c r="D37" s="53">
        <v>2112</v>
      </c>
      <c r="E37" s="53">
        <v>2022</v>
      </c>
      <c r="F37" s="46">
        <v>130442</v>
      </c>
    </row>
    <row r="38" spans="1:6" ht="19.899999999999999" customHeight="1" x14ac:dyDescent="0.25">
      <c r="A38" s="76" t="s">
        <v>15</v>
      </c>
      <c r="B38" s="77" t="s">
        <v>153</v>
      </c>
      <c r="C38" s="53" t="s">
        <v>100</v>
      </c>
      <c r="D38" s="53">
        <v>2112</v>
      </c>
      <c r="E38" s="53">
        <v>2023</v>
      </c>
      <c r="F38" s="46">
        <v>2538967</v>
      </c>
    </row>
    <row r="39" spans="1:6" ht="19.899999999999999" customHeight="1" x14ac:dyDescent="0.25">
      <c r="A39" s="76" t="s">
        <v>15</v>
      </c>
      <c r="B39" s="77" t="s">
        <v>156</v>
      </c>
      <c r="C39" s="53" t="s">
        <v>103</v>
      </c>
      <c r="D39" s="53">
        <v>2112</v>
      </c>
      <c r="E39" s="53">
        <v>2023</v>
      </c>
      <c r="F39" s="46">
        <v>2456621</v>
      </c>
    </row>
    <row r="40" spans="1:6" ht="19.899999999999999" customHeight="1" x14ac:dyDescent="0.25">
      <c r="A40" s="76" t="s">
        <v>15</v>
      </c>
      <c r="B40" s="77" t="s">
        <v>154</v>
      </c>
      <c r="C40" s="53" t="s">
        <v>101</v>
      </c>
      <c r="D40" s="53">
        <v>2112</v>
      </c>
      <c r="E40" s="53">
        <v>2023</v>
      </c>
      <c r="F40" s="46">
        <v>2455263</v>
      </c>
    </row>
    <row r="41" spans="1:6" ht="19.899999999999999" customHeight="1" x14ac:dyDescent="0.25">
      <c r="A41" s="76" t="s">
        <v>15</v>
      </c>
      <c r="B41" s="77" t="s">
        <v>215</v>
      </c>
      <c r="C41" s="53" t="s">
        <v>104</v>
      </c>
      <c r="D41" s="53">
        <v>2112</v>
      </c>
      <c r="E41" s="53">
        <v>2023</v>
      </c>
      <c r="F41" s="46">
        <v>5389653</v>
      </c>
    </row>
    <row r="42" spans="1:6" ht="19.899999999999999" customHeight="1" x14ac:dyDescent="0.25">
      <c r="A42" s="76" t="s">
        <v>15</v>
      </c>
      <c r="B42" s="77" t="s">
        <v>152</v>
      </c>
      <c r="C42" s="53" t="s">
        <v>98</v>
      </c>
      <c r="D42" s="53">
        <v>2112</v>
      </c>
      <c r="E42" s="53">
        <v>2023</v>
      </c>
      <c r="F42" s="79">
        <v>3439469</v>
      </c>
    </row>
    <row r="43" spans="1:6" ht="19.899999999999999" customHeight="1" x14ac:dyDescent="0.25">
      <c r="A43" s="121" t="s">
        <v>3</v>
      </c>
      <c r="B43" s="115"/>
      <c r="C43" s="115"/>
      <c r="D43" s="115"/>
      <c r="E43" s="116"/>
      <c r="F43" s="80">
        <f>SUM(F34:F42)</f>
        <v>20900999</v>
      </c>
    </row>
    <row r="44" spans="1:6" ht="19.899999999999999" customHeight="1" x14ac:dyDescent="0.25">
      <c r="A44" s="76" t="s">
        <v>32</v>
      </c>
      <c r="B44" s="77" t="s">
        <v>216</v>
      </c>
      <c r="C44" s="53" t="s">
        <v>105</v>
      </c>
      <c r="D44" s="53">
        <v>2112</v>
      </c>
      <c r="E44" s="53">
        <v>2023</v>
      </c>
      <c r="F44" s="46">
        <v>2168243</v>
      </c>
    </row>
    <row r="45" spans="1:6" ht="19.899999999999999" customHeight="1" x14ac:dyDescent="0.25">
      <c r="A45" s="121" t="s">
        <v>3</v>
      </c>
      <c r="B45" s="115"/>
      <c r="C45" s="115"/>
      <c r="D45" s="115"/>
      <c r="E45" s="116"/>
      <c r="F45" s="78">
        <f>SUM(F44)</f>
        <v>2168243</v>
      </c>
    </row>
    <row r="46" spans="1:6" ht="19.899999999999999" customHeight="1" x14ac:dyDescent="0.25">
      <c r="A46" s="76" t="s">
        <v>34</v>
      </c>
      <c r="B46" s="77" t="s">
        <v>217</v>
      </c>
      <c r="C46" s="53" t="s">
        <v>106</v>
      </c>
      <c r="D46" s="53">
        <v>2112</v>
      </c>
      <c r="E46" s="53">
        <v>2023</v>
      </c>
      <c r="F46" s="79">
        <v>2547055</v>
      </c>
    </row>
    <row r="47" spans="1:6" ht="19.899999999999999" customHeight="1" x14ac:dyDescent="0.25">
      <c r="A47" s="121" t="s">
        <v>3</v>
      </c>
      <c r="B47" s="115"/>
      <c r="C47" s="115"/>
      <c r="D47" s="115"/>
      <c r="E47" s="116"/>
      <c r="F47" s="80">
        <f>SUM(F46)</f>
        <v>2547055</v>
      </c>
    </row>
    <row r="48" spans="1:6" ht="19.899999999999999" customHeight="1" x14ac:dyDescent="0.25">
      <c r="A48" s="76" t="s">
        <v>9</v>
      </c>
      <c r="B48" s="77" t="s">
        <v>218</v>
      </c>
      <c r="C48" s="53" t="s">
        <v>107</v>
      </c>
      <c r="D48" s="53" t="s">
        <v>151</v>
      </c>
      <c r="E48" s="53" t="s">
        <v>150</v>
      </c>
      <c r="F48" s="79">
        <v>2350599</v>
      </c>
    </row>
    <row r="49" spans="1:6" ht="19.899999999999999" customHeight="1" x14ac:dyDescent="0.25">
      <c r="A49" s="121" t="s">
        <v>3</v>
      </c>
      <c r="B49" s="115"/>
      <c r="C49" s="115"/>
      <c r="D49" s="115"/>
      <c r="E49" s="116"/>
      <c r="F49" s="80">
        <f>SUM(F48)</f>
        <v>2350599</v>
      </c>
    </row>
    <row r="50" spans="1:6" ht="19.899999999999999" customHeight="1" x14ac:dyDescent="0.25">
      <c r="A50" s="76" t="s">
        <v>35</v>
      </c>
      <c r="B50" s="77" t="s">
        <v>219</v>
      </c>
      <c r="C50" s="53" t="s">
        <v>36</v>
      </c>
      <c r="D50" s="53">
        <v>2111</v>
      </c>
      <c r="E50" s="53">
        <v>2024</v>
      </c>
      <c r="F50" s="46">
        <v>6008895</v>
      </c>
    </row>
    <row r="51" spans="1:6" ht="19.899999999999999" customHeight="1" x14ac:dyDescent="0.25">
      <c r="A51" s="121" t="s">
        <v>3</v>
      </c>
      <c r="B51" s="115"/>
      <c r="C51" s="115"/>
      <c r="D51" s="115"/>
      <c r="E51" s="116"/>
      <c r="F51" s="78">
        <f>SUM(F50)</f>
        <v>6008895</v>
      </c>
    </row>
    <row r="52" spans="1:6" ht="19.899999999999999" customHeight="1" x14ac:dyDescent="0.25">
      <c r="A52" s="76" t="s">
        <v>108</v>
      </c>
      <c r="B52" s="77" t="s">
        <v>220</v>
      </c>
      <c r="C52" s="53" t="s">
        <v>109</v>
      </c>
      <c r="D52" s="53" t="s">
        <v>151</v>
      </c>
      <c r="E52" s="53" t="s">
        <v>150</v>
      </c>
      <c r="F52" s="46">
        <v>2000000</v>
      </c>
    </row>
    <row r="53" spans="1:6" ht="19.899999999999999" customHeight="1" x14ac:dyDescent="0.25">
      <c r="A53" s="76" t="s">
        <v>108</v>
      </c>
      <c r="B53" s="77" t="s">
        <v>221</v>
      </c>
      <c r="C53" s="53" t="s">
        <v>110</v>
      </c>
      <c r="D53" s="53" t="s">
        <v>151</v>
      </c>
      <c r="E53" s="53" t="s">
        <v>150</v>
      </c>
      <c r="F53" s="46">
        <v>2000000</v>
      </c>
    </row>
    <row r="54" spans="1:6" ht="19.899999999999999" customHeight="1" x14ac:dyDescent="0.25">
      <c r="A54" s="121" t="s">
        <v>3</v>
      </c>
      <c r="B54" s="115"/>
      <c r="C54" s="115"/>
      <c r="D54" s="115"/>
      <c r="E54" s="116"/>
      <c r="F54" s="78">
        <f>SUM(F52:F53)</f>
        <v>4000000</v>
      </c>
    </row>
    <row r="55" spans="1:6" ht="19.899999999999999" customHeight="1" x14ac:dyDescent="0.25">
      <c r="A55" s="76" t="s">
        <v>16</v>
      </c>
      <c r="B55" s="77" t="s">
        <v>184</v>
      </c>
      <c r="C55" s="53" t="s">
        <v>111</v>
      </c>
      <c r="D55" s="53">
        <v>2111</v>
      </c>
      <c r="E55" s="53">
        <v>2023</v>
      </c>
      <c r="F55" s="79">
        <v>1820927</v>
      </c>
    </row>
    <row r="56" spans="1:6" ht="19.899999999999999" customHeight="1" x14ac:dyDescent="0.25">
      <c r="A56" s="76" t="s">
        <v>16</v>
      </c>
      <c r="B56" s="77" t="s">
        <v>184</v>
      </c>
      <c r="C56" s="53" t="s">
        <v>112</v>
      </c>
      <c r="D56" s="53">
        <v>2112</v>
      </c>
      <c r="E56" s="53">
        <v>2023</v>
      </c>
      <c r="F56" s="79">
        <v>1711293</v>
      </c>
    </row>
    <row r="57" spans="1:6" ht="19.899999999999999" customHeight="1" x14ac:dyDescent="0.25">
      <c r="A57" s="76" t="s">
        <v>16</v>
      </c>
      <c r="B57" s="77" t="s">
        <v>192</v>
      </c>
      <c r="C57" s="53" t="s">
        <v>127</v>
      </c>
      <c r="D57" s="53">
        <v>2111</v>
      </c>
      <c r="E57" s="53">
        <v>2023</v>
      </c>
      <c r="F57" s="46">
        <v>1754290</v>
      </c>
    </row>
    <row r="58" spans="1:6" ht="19.899999999999999" customHeight="1" x14ac:dyDescent="0.25">
      <c r="A58" s="76" t="s">
        <v>16</v>
      </c>
      <c r="B58" s="77" t="s">
        <v>192</v>
      </c>
      <c r="C58" s="53" t="s">
        <v>128</v>
      </c>
      <c r="D58" s="53">
        <v>2112</v>
      </c>
      <c r="E58" s="53">
        <v>2023</v>
      </c>
      <c r="F58" s="46">
        <v>1960954</v>
      </c>
    </row>
    <row r="59" spans="1:6" ht="19.899999999999999" customHeight="1" x14ac:dyDescent="0.25">
      <c r="A59" s="76" t="s">
        <v>16</v>
      </c>
      <c r="B59" s="77" t="s">
        <v>193</v>
      </c>
      <c r="C59" s="53" t="s">
        <v>120</v>
      </c>
      <c r="D59" s="53">
        <v>2111</v>
      </c>
      <c r="E59" s="53">
        <v>2023</v>
      </c>
      <c r="F59" s="46">
        <v>3613461</v>
      </c>
    </row>
    <row r="60" spans="1:6" ht="19.899999999999999" customHeight="1" x14ac:dyDescent="0.25">
      <c r="A60" s="76" t="s">
        <v>16</v>
      </c>
      <c r="B60" s="77" t="s">
        <v>193</v>
      </c>
      <c r="C60" s="53" t="s">
        <v>121</v>
      </c>
      <c r="D60" s="53">
        <v>2112</v>
      </c>
      <c r="E60" s="53">
        <v>2023</v>
      </c>
      <c r="F60" s="46">
        <v>5416587</v>
      </c>
    </row>
    <row r="61" spans="1:6" ht="19.899999999999999" customHeight="1" x14ac:dyDescent="0.25">
      <c r="A61" s="76" t="s">
        <v>16</v>
      </c>
      <c r="B61" s="77" t="s">
        <v>157</v>
      </c>
      <c r="C61" s="53" t="s">
        <v>113</v>
      </c>
      <c r="D61" s="53">
        <v>2111</v>
      </c>
      <c r="E61" s="53">
        <v>2023</v>
      </c>
      <c r="F61" s="46">
        <v>275768</v>
      </c>
    </row>
    <row r="62" spans="1:6" ht="19.899999999999999" customHeight="1" x14ac:dyDescent="0.25">
      <c r="A62" s="76" t="s">
        <v>16</v>
      </c>
      <c r="B62" s="77" t="s">
        <v>157</v>
      </c>
      <c r="C62" s="53" t="s">
        <v>114</v>
      </c>
      <c r="D62" s="53">
        <v>2112</v>
      </c>
      <c r="E62" s="53">
        <v>2023</v>
      </c>
      <c r="F62" s="46">
        <v>5370273</v>
      </c>
    </row>
    <row r="63" spans="1:6" ht="19.899999999999999" customHeight="1" x14ac:dyDescent="0.25">
      <c r="A63" s="76" t="s">
        <v>16</v>
      </c>
      <c r="B63" s="77" t="s">
        <v>222</v>
      </c>
      <c r="C63" s="53" t="s">
        <v>124</v>
      </c>
      <c r="D63" s="53">
        <v>2112</v>
      </c>
      <c r="E63" s="53">
        <v>2023</v>
      </c>
      <c r="F63" s="46">
        <v>1830649</v>
      </c>
    </row>
    <row r="64" spans="1:6" ht="19.899999999999999" customHeight="1" x14ac:dyDescent="0.25">
      <c r="A64" s="76" t="s">
        <v>16</v>
      </c>
      <c r="B64" s="77" t="s">
        <v>223</v>
      </c>
      <c r="C64" s="53" t="s">
        <v>125</v>
      </c>
      <c r="D64" s="53">
        <v>2111</v>
      </c>
      <c r="E64" s="53">
        <v>2023</v>
      </c>
      <c r="F64" s="46">
        <v>175005</v>
      </c>
    </row>
    <row r="65" spans="1:6" ht="19.899999999999999" customHeight="1" x14ac:dyDescent="0.25">
      <c r="A65" s="76" t="s">
        <v>16</v>
      </c>
      <c r="B65" s="77" t="s">
        <v>223</v>
      </c>
      <c r="C65" s="53" t="s">
        <v>126</v>
      </c>
      <c r="D65" s="53">
        <v>2112</v>
      </c>
      <c r="E65" s="53">
        <v>2023</v>
      </c>
      <c r="F65" s="46">
        <v>2804255</v>
      </c>
    </row>
    <row r="66" spans="1:6" ht="19.899999999999999" customHeight="1" x14ac:dyDescent="0.25">
      <c r="A66" s="76" t="s">
        <v>16</v>
      </c>
      <c r="B66" s="77" t="s">
        <v>224</v>
      </c>
      <c r="C66" s="53" t="s">
        <v>115</v>
      </c>
      <c r="D66" s="53">
        <v>2112</v>
      </c>
      <c r="E66" s="53">
        <v>2023</v>
      </c>
      <c r="F66" s="46">
        <v>3785902</v>
      </c>
    </row>
    <row r="67" spans="1:6" ht="19.899999999999999" customHeight="1" x14ac:dyDescent="0.25">
      <c r="A67" s="76" t="s">
        <v>16</v>
      </c>
      <c r="B67" s="77" t="s">
        <v>225</v>
      </c>
      <c r="C67" s="53" t="s">
        <v>118</v>
      </c>
      <c r="D67" s="53">
        <v>2111</v>
      </c>
      <c r="E67" s="53">
        <v>2023</v>
      </c>
      <c r="F67" s="46">
        <v>4744921</v>
      </c>
    </row>
    <row r="68" spans="1:6" ht="19.899999999999999" customHeight="1" x14ac:dyDescent="0.25">
      <c r="A68" s="76" t="s">
        <v>16</v>
      </c>
      <c r="B68" s="77" t="s">
        <v>225</v>
      </c>
      <c r="C68" s="53" t="s">
        <v>119</v>
      </c>
      <c r="D68" s="53">
        <v>2112</v>
      </c>
      <c r="E68" s="53">
        <v>2023</v>
      </c>
      <c r="F68" s="46">
        <v>5861182</v>
      </c>
    </row>
    <row r="69" spans="1:6" ht="19.899999999999999" customHeight="1" x14ac:dyDescent="0.25">
      <c r="A69" s="76" t="s">
        <v>16</v>
      </c>
      <c r="B69" s="77" t="s">
        <v>226</v>
      </c>
      <c r="C69" s="53" t="s">
        <v>116</v>
      </c>
      <c r="D69" s="53">
        <v>2111</v>
      </c>
      <c r="E69" s="53">
        <v>2023</v>
      </c>
      <c r="F69" s="46">
        <v>1978548</v>
      </c>
    </row>
    <row r="70" spans="1:6" ht="19.899999999999999" customHeight="1" x14ac:dyDescent="0.25">
      <c r="A70" s="76" t="s">
        <v>16</v>
      </c>
      <c r="B70" s="77" t="s">
        <v>226</v>
      </c>
      <c r="C70" s="53" t="s">
        <v>117</v>
      </c>
      <c r="D70" s="53">
        <v>2112</v>
      </c>
      <c r="E70" s="53">
        <v>2023</v>
      </c>
      <c r="F70" s="46">
        <v>11390459</v>
      </c>
    </row>
    <row r="71" spans="1:6" ht="19.899999999999999" customHeight="1" x14ac:dyDescent="0.25">
      <c r="A71" s="76" t="s">
        <v>16</v>
      </c>
      <c r="B71" s="77" t="s">
        <v>227</v>
      </c>
      <c r="C71" s="53" t="s">
        <v>129</v>
      </c>
      <c r="D71" s="53">
        <v>2112</v>
      </c>
      <c r="E71" s="53">
        <v>2023</v>
      </c>
      <c r="F71" s="79">
        <v>245055</v>
      </c>
    </row>
    <row r="72" spans="1:6" ht="19.899999999999999" customHeight="1" x14ac:dyDescent="0.25">
      <c r="A72" s="76" t="s">
        <v>16</v>
      </c>
      <c r="B72" s="77" t="s">
        <v>228</v>
      </c>
      <c r="C72" s="53" t="s">
        <v>122</v>
      </c>
      <c r="D72" s="53">
        <v>2111</v>
      </c>
      <c r="E72" s="53">
        <v>2023</v>
      </c>
      <c r="F72" s="79">
        <v>1174704</v>
      </c>
    </row>
    <row r="73" spans="1:6" ht="19.899999999999999" customHeight="1" x14ac:dyDescent="0.25">
      <c r="A73" s="76" t="s">
        <v>16</v>
      </c>
      <c r="B73" s="77" t="s">
        <v>228</v>
      </c>
      <c r="C73" s="53" t="s">
        <v>123</v>
      </c>
      <c r="D73" s="53">
        <v>2112</v>
      </c>
      <c r="E73" s="53">
        <v>2023</v>
      </c>
      <c r="F73" s="46">
        <v>2062919</v>
      </c>
    </row>
    <row r="74" spans="1:6" ht="19.899999999999999" customHeight="1" x14ac:dyDescent="0.25">
      <c r="A74" s="121" t="s">
        <v>3</v>
      </c>
      <c r="B74" s="115"/>
      <c r="C74" s="115"/>
      <c r="D74" s="115"/>
      <c r="E74" s="116"/>
      <c r="F74" s="78">
        <f>SUM(F55:F73)</f>
        <v>57977152</v>
      </c>
    </row>
    <row r="75" spans="1:6" ht="19.899999999999999" customHeight="1" x14ac:dyDescent="0.25">
      <c r="A75" s="76" t="s">
        <v>10</v>
      </c>
      <c r="B75" s="77" t="s">
        <v>229</v>
      </c>
      <c r="C75" s="53" t="s">
        <v>133</v>
      </c>
      <c r="D75" s="53">
        <v>2112</v>
      </c>
      <c r="E75" s="53">
        <v>2023</v>
      </c>
      <c r="F75" s="46">
        <v>11460815</v>
      </c>
    </row>
    <row r="76" spans="1:6" ht="19.899999999999999" customHeight="1" x14ac:dyDescent="0.25">
      <c r="A76" s="76" t="s">
        <v>10</v>
      </c>
      <c r="B76" s="77" t="s">
        <v>230</v>
      </c>
      <c r="C76" s="53" t="s">
        <v>132</v>
      </c>
      <c r="D76" s="53">
        <v>2112</v>
      </c>
      <c r="E76" s="53">
        <v>2023</v>
      </c>
      <c r="F76" s="79">
        <v>11781366</v>
      </c>
    </row>
    <row r="77" spans="1:6" ht="19.899999999999999" customHeight="1" x14ac:dyDescent="0.25">
      <c r="A77" s="76" t="s">
        <v>10</v>
      </c>
      <c r="B77" s="77" t="s">
        <v>231</v>
      </c>
      <c r="C77" s="53" t="s">
        <v>131</v>
      </c>
      <c r="D77" s="53">
        <v>2112</v>
      </c>
      <c r="E77" s="53">
        <v>2023</v>
      </c>
      <c r="F77" s="46">
        <v>4217695</v>
      </c>
    </row>
    <row r="78" spans="1:6" ht="19.899999999999999" customHeight="1" x14ac:dyDescent="0.25">
      <c r="A78" s="121" t="s">
        <v>3</v>
      </c>
      <c r="B78" s="115"/>
      <c r="C78" s="115"/>
      <c r="D78" s="115"/>
      <c r="E78" s="116"/>
      <c r="F78" s="78">
        <f>SUM(F75:F77)</f>
        <v>27459876</v>
      </c>
    </row>
    <row r="79" spans="1:6" ht="19.899999999999999" customHeight="1" x14ac:dyDescent="0.25">
      <c r="A79" s="76" t="s">
        <v>11</v>
      </c>
      <c r="B79" s="77" t="s">
        <v>191</v>
      </c>
      <c r="C79" s="53" t="s">
        <v>130</v>
      </c>
      <c r="D79" s="53">
        <v>2112</v>
      </c>
      <c r="E79" s="53">
        <v>2023</v>
      </c>
      <c r="F79" s="46">
        <v>2179091</v>
      </c>
    </row>
    <row r="80" spans="1:6" ht="19.899999999999999" customHeight="1" x14ac:dyDescent="0.25">
      <c r="A80" s="121" t="s">
        <v>3</v>
      </c>
      <c r="B80" s="115"/>
      <c r="C80" s="115"/>
      <c r="D80" s="115"/>
      <c r="E80" s="116"/>
      <c r="F80" s="78">
        <f>SUM(F79)</f>
        <v>2179091</v>
      </c>
    </row>
    <row r="81" spans="1:6" ht="19.899999999999999" customHeight="1" x14ac:dyDescent="0.25">
      <c r="A81" s="76" t="s">
        <v>12</v>
      </c>
      <c r="B81" s="77" t="s">
        <v>172</v>
      </c>
      <c r="C81" s="53" t="s">
        <v>38</v>
      </c>
      <c r="D81" s="53" t="s">
        <v>160</v>
      </c>
      <c r="E81" s="44" t="s">
        <v>158</v>
      </c>
      <c r="F81" s="46">
        <v>335409</v>
      </c>
    </row>
    <row r="82" spans="1:6" ht="19.899999999999999" customHeight="1" x14ac:dyDescent="0.25">
      <c r="A82" s="76" t="s">
        <v>12</v>
      </c>
      <c r="B82" s="77" t="s">
        <v>172</v>
      </c>
      <c r="C82" s="53" t="s">
        <v>50</v>
      </c>
      <c r="D82" s="53" t="s">
        <v>151</v>
      </c>
      <c r="E82" s="44" t="s">
        <v>158</v>
      </c>
      <c r="F82" s="46">
        <v>5770045</v>
      </c>
    </row>
    <row r="83" spans="1:6" ht="19.899999999999999" customHeight="1" x14ac:dyDescent="0.25">
      <c r="A83" s="76" t="s">
        <v>12</v>
      </c>
      <c r="B83" s="77" t="s">
        <v>173</v>
      </c>
      <c r="C83" s="53" t="s">
        <v>41</v>
      </c>
      <c r="D83" s="53" t="s">
        <v>160</v>
      </c>
      <c r="E83" s="44" t="s">
        <v>158</v>
      </c>
      <c r="F83" s="46">
        <v>2840980</v>
      </c>
    </row>
    <row r="84" spans="1:6" ht="19.899999999999999" customHeight="1" x14ac:dyDescent="0.25">
      <c r="A84" s="76" t="s">
        <v>12</v>
      </c>
      <c r="B84" s="77" t="s">
        <v>173</v>
      </c>
      <c r="C84" s="53" t="s">
        <v>52</v>
      </c>
      <c r="D84" s="53" t="s">
        <v>151</v>
      </c>
      <c r="E84" s="44" t="s">
        <v>158</v>
      </c>
      <c r="F84" s="46">
        <v>324938</v>
      </c>
    </row>
    <row r="85" spans="1:6" ht="19.899999999999999" customHeight="1" x14ac:dyDescent="0.25">
      <c r="A85" s="76" t="s">
        <v>12</v>
      </c>
      <c r="B85" s="77" t="s">
        <v>174</v>
      </c>
      <c r="C85" s="53" t="s">
        <v>40</v>
      </c>
      <c r="D85" s="53" t="s">
        <v>160</v>
      </c>
      <c r="E85" s="44" t="s">
        <v>158</v>
      </c>
      <c r="F85" s="79">
        <v>2151900</v>
      </c>
    </row>
    <row r="86" spans="1:6" ht="19.899999999999999" customHeight="1" x14ac:dyDescent="0.25">
      <c r="A86" s="76" t="s">
        <v>12</v>
      </c>
      <c r="B86" s="77" t="s">
        <v>175</v>
      </c>
      <c r="C86" s="53" t="s">
        <v>39</v>
      </c>
      <c r="D86" s="53" t="s">
        <v>160</v>
      </c>
      <c r="E86" s="44" t="s">
        <v>158</v>
      </c>
      <c r="F86" s="46">
        <v>1679400</v>
      </c>
    </row>
    <row r="87" spans="1:6" ht="19.899999999999999" customHeight="1" x14ac:dyDescent="0.25">
      <c r="A87" s="76" t="s">
        <v>12</v>
      </c>
      <c r="B87" s="77" t="s">
        <v>175</v>
      </c>
      <c r="C87" s="53" t="s">
        <v>51</v>
      </c>
      <c r="D87" s="53" t="s">
        <v>151</v>
      </c>
      <c r="E87" s="44" t="s">
        <v>158</v>
      </c>
      <c r="F87" s="46">
        <v>815674</v>
      </c>
    </row>
    <row r="88" spans="1:6" ht="19.899999999999999" customHeight="1" x14ac:dyDescent="0.25">
      <c r="A88" s="76" t="s">
        <v>12</v>
      </c>
      <c r="B88" s="77" t="s">
        <v>176</v>
      </c>
      <c r="C88" s="53" t="s">
        <v>42</v>
      </c>
      <c r="D88" s="53" t="s">
        <v>160</v>
      </c>
      <c r="E88" s="44" t="s">
        <v>158</v>
      </c>
      <c r="F88" s="46">
        <v>4606537</v>
      </c>
    </row>
    <row r="89" spans="1:6" ht="19.899999999999999" customHeight="1" x14ac:dyDescent="0.25">
      <c r="A89" s="76" t="s">
        <v>12</v>
      </c>
      <c r="B89" s="77" t="s">
        <v>176</v>
      </c>
      <c r="C89" s="53" t="s">
        <v>56</v>
      </c>
      <c r="D89" s="53" t="s">
        <v>151</v>
      </c>
      <c r="E89" s="44" t="s">
        <v>158</v>
      </c>
      <c r="F89" s="46">
        <v>5571356</v>
      </c>
    </row>
    <row r="90" spans="1:6" ht="19.899999999999999" customHeight="1" x14ac:dyDescent="0.25">
      <c r="A90" s="76" t="s">
        <v>12</v>
      </c>
      <c r="B90" s="77" t="s">
        <v>179</v>
      </c>
      <c r="C90" s="53" t="s">
        <v>57</v>
      </c>
      <c r="D90" s="53" t="s">
        <v>151</v>
      </c>
      <c r="E90" s="44" t="s">
        <v>158</v>
      </c>
      <c r="F90" s="79">
        <v>1812280</v>
      </c>
    </row>
    <row r="91" spans="1:6" ht="19.899999999999999" customHeight="1" x14ac:dyDescent="0.25">
      <c r="A91" s="76" t="s">
        <v>12</v>
      </c>
      <c r="B91" s="77" t="s">
        <v>180</v>
      </c>
      <c r="C91" s="53" t="s">
        <v>54</v>
      </c>
      <c r="D91" s="53" t="s">
        <v>151</v>
      </c>
      <c r="E91" s="44" t="s">
        <v>158</v>
      </c>
      <c r="F91" s="46">
        <v>363283</v>
      </c>
    </row>
    <row r="92" spans="1:6" ht="19.899999999999999" customHeight="1" x14ac:dyDescent="0.25">
      <c r="A92" s="76" t="s">
        <v>12</v>
      </c>
      <c r="B92" s="77" t="s">
        <v>181</v>
      </c>
      <c r="C92" s="53" t="s">
        <v>45</v>
      </c>
      <c r="D92" s="53" t="s">
        <v>160</v>
      </c>
      <c r="E92" s="44" t="s">
        <v>158</v>
      </c>
      <c r="F92" s="46">
        <v>10375896</v>
      </c>
    </row>
    <row r="93" spans="1:6" ht="19.899999999999999" customHeight="1" x14ac:dyDescent="0.25">
      <c r="A93" s="76" t="s">
        <v>12</v>
      </c>
      <c r="B93" s="77" t="s">
        <v>181</v>
      </c>
      <c r="C93" s="53" t="s">
        <v>61</v>
      </c>
      <c r="D93" s="53" t="s">
        <v>151</v>
      </c>
      <c r="E93" s="44" t="s">
        <v>158</v>
      </c>
      <c r="F93" s="79">
        <v>14455997</v>
      </c>
    </row>
    <row r="94" spans="1:6" ht="19.899999999999999" customHeight="1" x14ac:dyDescent="0.25">
      <c r="A94" s="76" t="s">
        <v>12</v>
      </c>
      <c r="B94" s="77" t="s">
        <v>182</v>
      </c>
      <c r="C94" s="53" t="s">
        <v>73</v>
      </c>
      <c r="D94" s="53" t="s">
        <v>151</v>
      </c>
      <c r="E94" s="44" t="s">
        <v>158</v>
      </c>
      <c r="F94" s="46">
        <v>5188680</v>
      </c>
    </row>
    <row r="95" spans="1:6" ht="19.899999999999999" customHeight="1" x14ac:dyDescent="0.25">
      <c r="A95" s="76" t="s">
        <v>12</v>
      </c>
      <c r="B95" s="77" t="s">
        <v>185</v>
      </c>
      <c r="C95" s="53" t="s">
        <v>70</v>
      </c>
      <c r="D95" s="53" t="s">
        <v>151</v>
      </c>
      <c r="E95" s="44" t="s">
        <v>158</v>
      </c>
      <c r="F95" s="46">
        <v>3373085</v>
      </c>
    </row>
    <row r="96" spans="1:6" ht="19.899999999999999" customHeight="1" x14ac:dyDescent="0.25">
      <c r="A96" s="76" t="s">
        <v>12</v>
      </c>
      <c r="B96" s="77" t="s">
        <v>186</v>
      </c>
      <c r="C96" s="53" t="s">
        <v>69</v>
      </c>
      <c r="D96" s="53" t="s">
        <v>151</v>
      </c>
      <c r="E96" s="44" t="s">
        <v>158</v>
      </c>
      <c r="F96" s="46">
        <v>4506122</v>
      </c>
    </row>
    <row r="97" spans="1:6" ht="19.899999999999999" customHeight="1" x14ac:dyDescent="0.25">
      <c r="A97" s="76" t="s">
        <v>12</v>
      </c>
      <c r="B97" s="77" t="s">
        <v>187</v>
      </c>
      <c r="C97" s="53" t="s">
        <v>67</v>
      </c>
      <c r="D97" s="53" t="s">
        <v>151</v>
      </c>
      <c r="E97" s="44" t="s">
        <v>158</v>
      </c>
      <c r="F97" s="46">
        <v>872986</v>
      </c>
    </row>
    <row r="98" spans="1:6" ht="19.899999999999999" customHeight="1" x14ac:dyDescent="0.25">
      <c r="A98" s="76" t="s">
        <v>12</v>
      </c>
      <c r="B98" s="77" t="s">
        <v>194</v>
      </c>
      <c r="C98" s="53" t="s">
        <v>44</v>
      </c>
      <c r="D98" s="53" t="s">
        <v>160</v>
      </c>
      <c r="E98" s="44" t="s">
        <v>158</v>
      </c>
      <c r="F98" s="79">
        <v>4266588</v>
      </c>
    </row>
    <row r="99" spans="1:6" ht="19.899999999999999" customHeight="1" x14ac:dyDescent="0.25">
      <c r="A99" s="76" t="s">
        <v>12</v>
      </c>
      <c r="B99" s="77" t="s">
        <v>194</v>
      </c>
      <c r="C99" s="53" t="s">
        <v>58</v>
      </c>
      <c r="D99" s="53" t="s">
        <v>151</v>
      </c>
      <c r="E99" s="44" t="s">
        <v>158</v>
      </c>
      <c r="F99" s="79">
        <v>4923441</v>
      </c>
    </row>
    <row r="100" spans="1:6" ht="19.899999999999999" customHeight="1" x14ac:dyDescent="0.25">
      <c r="A100" s="76" t="s">
        <v>12</v>
      </c>
      <c r="B100" s="77" t="s">
        <v>195</v>
      </c>
      <c r="C100" s="53" t="s">
        <v>48</v>
      </c>
      <c r="D100" s="53" t="s">
        <v>160</v>
      </c>
      <c r="E100" s="44" t="s">
        <v>158</v>
      </c>
      <c r="F100" s="46">
        <v>2393922</v>
      </c>
    </row>
    <row r="101" spans="1:6" ht="19.899999999999999" customHeight="1" x14ac:dyDescent="0.25">
      <c r="A101" s="76" t="s">
        <v>12</v>
      </c>
      <c r="B101" s="77" t="s">
        <v>195</v>
      </c>
      <c r="C101" s="53" t="s">
        <v>71</v>
      </c>
      <c r="D101" s="53" t="s">
        <v>151</v>
      </c>
      <c r="E101" s="44" t="s">
        <v>158</v>
      </c>
      <c r="F101" s="46">
        <v>3317450</v>
      </c>
    </row>
    <row r="102" spans="1:6" ht="19.899999999999999" customHeight="1" x14ac:dyDescent="0.25">
      <c r="A102" s="76" t="s">
        <v>12</v>
      </c>
      <c r="B102" s="77" t="s">
        <v>197</v>
      </c>
      <c r="C102" s="53" t="s">
        <v>65</v>
      </c>
      <c r="D102" s="53" t="s">
        <v>151</v>
      </c>
      <c r="E102" s="44" t="s">
        <v>158</v>
      </c>
      <c r="F102" s="79">
        <v>3106680</v>
      </c>
    </row>
    <row r="103" spans="1:6" ht="19.899999999999999" customHeight="1" x14ac:dyDescent="0.25">
      <c r="A103" s="76" t="s">
        <v>12</v>
      </c>
      <c r="B103" s="77" t="s">
        <v>198</v>
      </c>
      <c r="C103" s="53" t="s">
        <v>68</v>
      </c>
      <c r="D103" s="53" t="s">
        <v>151</v>
      </c>
      <c r="E103" s="44" t="s">
        <v>158</v>
      </c>
      <c r="F103" s="46">
        <v>1875044</v>
      </c>
    </row>
    <row r="104" spans="1:6" ht="19.899999999999999" customHeight="1" x14ac:dyDescent="0.25">
      <c r="A104" s="76" t="s">
        <v>12</v>
      </c>
      <c r="B104" s="77" t="s">
        <v>199</v>
      </c>
      <c r="C104" s="53" t="s">
        <v>46</v>
      </c>
      <c r="D104" s="53" t="s">
        <v>160</v>
      </c>
      <c r="E104" s="44" t="s">
        <v>158</v>
      </c>
      <c r="F104" s="46">
        <v>7323205</v>
      </c>
    </row>
    <row r="105" spans="1:6" ht="19.899999999999999" customHeight="1" x14ac:dyDescent="0.25">
      <c r="A105" s="76" t="s">
        <v>12</v>
      </c>
      <c r="B105" s="77" t="s">
        <v>199</v>
      </c>
      <c r="C105" s="53" t="s">
        <v>72</v>
      </c>
      <c r="D105" s="53" t="s">
        <v>151</v>
      </c>
      <c r="E105" s="44" t="s">
        <v>158</v>
      </c>
      <c r="F105" s="46">
        <v>1504507</v>
      </c>
    </row>
    <row r="106" spans="1:6" ht="19.899999999999999" customHeight="1" x14ac:dyDescent="0.25">
      <c r="A106" s="76" t="s">
        <v>12</v>
      </c>
      <c r="B106" s="77" t="s">
        <v>232</v>
      </c>
      <c r="C106" s="53" t="s">
        <v>55</v>
      </c>
      <c r="D106" s="53" t="s">
        <v>151</v>
      </c>
      <c r="E106" s="44" t="s">
        <v>158</v>
      </c>
      <c r="F106" s="46">
        <v>19324</v>
      </c>
    </row>
    <row r="107" spans="1:6" ht="19.899999999999999" customHeight="1" x14ac:dyDescent="0.25">
      <c r="A107" s="76" t="s">
        <v>12</v>
      </c>
      <c r="B107" s="77" t="s">
        <v>233</v>
      </c>
      <c r="C107" s="53" t="s">
        <v>60</v>
      </c>
      <c r="D107" s="53" t="s">
        <v>151</v>
      </c>
      <c r="E107" s="44" t="s">
        <v>158</v>
      </c>
      <c r="F107" s="79">
        <v>3141100</v>
      </c>
    </row>
    <row r="108" spans="1:6" ht="19.899999999999999" customHeight="1" x14ac:dyDescent="0.25">
      <c r="A108" s="76" t="s">
        <v>12</v>
      </c>
      <c r="B108" s="77" t="s">
        <v>234</v>
      </c>
      <c r="C108" s="53" t="s">
        <v>74</v>
      </c>
      <c r="D108" s="53" t="s">
        <v>151</v>
      </c>
      <c r="E108" s="44" t="s">
        <v>158</v>
      </c>
      <c r="F108" s="46">
        <v>2935776</v>
      </c>
    </row>
    <row r="109" spans="1:6" ht="19.899999999999999" customHeight="1" x14ac:dyDescent="0.25">
      <c r="A109" s="76" t="s">
        <v>12</v>
      </c>
      <c r="B109" s="77" t="s">
        <v>235</v>
      </c>
      <c r="C109" s="53" t="s">
        <v>47</v>
      </c>
      <c r="D109" s="53" t="s">
        <v>160</v>
      </c>
      <c r="E109" s="44" t="s">
        <v>158</v>
      </c>
      <c r="F109" s="46">
        <v>5500</v>
      </c>
    </row>
    <row r="110" spans="1:6" ht="19.899999999999999" customHeight="1" x14ac:dyDescent="0.25">
      <c r="A110" s="76" t="s">
        <v>12</v>
      </c>
      <c r="B110" s="77" t="s">
        <v>236</v>
      </c>
      <c r="C110" s="53" t="s">
        <v>64</v>
      </c>
      <c r="D110" s="53" t="s">
        <v>151</v>
      </c>
      <c r="E110" s="44" t="s">
        <v>158</v>
      </c>
      <c r="F110" s="46">
        <v>5007744</v>
      </c>
    </row>
    <row r="111" spans="1:6" ht="19.899999999999999" customHeight="1" x14ac:dyDescent="0.25">
      <c r="A111" s="76" t="s">
        <v>12</v>
      </c>
      <c r="B111" s="77" t="s">
        <v>237</v>
      </c>
      <c r="C111" s="53" t="s">
        <v>37</v>
      </c>
      <c r="D111" s="53" t="s">
        <v>160</v>
      </c>
      <c r="E111" s="44" t="s">
        <v>158</v>
      </c>
      <c r="F111" s="46">
        <v>2575715</v>
      </c>
    </row>
    <row r="112" spans="1:6" ht="19.899999999999999" customHeight="1" x14ac:dyDescent="0.25">
      <c r="A112" s="76" t="s">
        <v>12</v>
      </c>
      <c r="B112" s="77" t="s">
        <v>237</v>
      </c>
      <c r="C112" s="53" t="s">
        <v>49</v>
      </c>
      <c r="D112" s="53" t="s">
        <v>151</v>
      </c>
      <c r="E112" s="44" t="s">
        <v>158</v>
      </c>
      <c r="F112" s="46">
        <v>7861693</v>
      </c>
    </row>
    <row r="113" spans="1:6" ht="19.899999999999999" customHeight="1" x14ac:dyDescent="0.25">
      <c r="A113" s="76" t="s">
        <v>12</v>
      </c>
      <c r="B113" s="77" t="s">
        <v>162</v>
      </c>
      <c r="C113" s="53" t="s">
        <v>59</v>
      </c>
      <c r="D113" s="53" t="s">
        <v>151</v>
      </c>
      <c r="E113" s="44" t="s">
        <v>158</v>
      </c>
      <c r="F113" s="46">
        <v>4732353</v>
      </c>
    </row>
    <row r="114" spans="1:6" ht="19.899999999999999" customHeight="1" x14ac:dyDescent="0.25">
      <c r="A114" s="76" t="s">
        <v>12</v>
      </c>
      <c r="B114" s="77" t="s">
        <v>161</v>
      </c>
      <c r="C114" s="53" t="s">
        <v>63</v>
      </c>
      <c r="D114" s="53" t="s">
        <v>151</v>
      </c>
      <c r="E114" s="44" t="s">
        <v>158</v>
      </c>
      <c r="F114" s="46">
        <v>7017565</v>
      </c>
    </row>
    <row r="115" spans="1:6" ht="19.899999999999999" customHeight="1" x14ac:dyDescent="0.25">
      <c r="A115" s="76" t="s">
        <v>12</v>
      </c>
      <c r="B115" s="77" t="s">
        <v>161</v>
      </c>
      <c r="C115" s="53" t="s">
        <v>43</v>
      </c>
      <c r="D115" s="53" t="s">
        <v>160</v>
      </c>
      <c r="E115" s="44" t="s">
        <v>158</v>
      </c>
      <c r="F115" s="46">
        <v>4095471</v>
      </c>
    </row>
    <row r="116" spans="1:6" ht="19.899999999999999" customHeight="1" x14ac:dyDescent="0.25">
      <c r="A116" s="76" t="s">
        <v>12</v>
      </c>
      <c r="B116" s="77" t="s">
        <v>238</v>
      </c>
      <c r="C116" s="53" t="s">
        <v>62</v>
      </c>
      <c r="D116" s="53" t="s">
        <v>151</v>
      </c>
      <c r="E116" s="44" t="s">
        <v>158</v>
      </c>
      <c r="F116" s="46">
        <v>6443192</v>
      </c>
    </row>
    <row r="117" spans="1:6" ht="19.899999999999999" customHeight="1" x14ac:dyDescent="0.25">
      <c r="A117" s="76" t="s">
        <v>12</v>
      </c>
      <c r="B117" s="77" t="s">
        <v>239</v>
      </c>
      <c r="C117" s="53" t="s">
        <v>66</v>
      </c>
      <c r="D117" s="53" t="s">
        <v>151</v>
      </c>
      <c r="E117" s="44" t="s">
        <v>158</v>
      </c>
      <c r="F117" s="46">
        <v>2214531</v>
      </c>
    </row>
    <row r="118" spans="1:6" ht="19.899999999999999" customHeight="1" x14ac:dyDescent="0.25">
      <c r="A118" s="76" t="s">
        <v>12</v>
      </c>
      <c r="B118" s="77" t="s">
        <v>240</v>
      </c>
      <c r="C118" s="53" t="s">
        <v>75</v>
      </c>
      <c r="D118" s="53" t="s">
        <v>151</v>
      </c>
      <c r="E118" s="44" t="s">
        <v>158</v>
      </c>
      <c r="F118" s="79">
        <v>2452726</v>
      </c>
    </row>
    <row r="119" spans="1:6" ht="19.899999999999999" customHeight="1" x14ac:dyDescent="0.25">
      <c r="A119" s="76" t="s">
        <v>12</v>
      </c>
      <c r="B119" s="77" t="s">
        <v>159</v>
      </c>
      <c r="C119" s="53" t="s">
        <v>76</v>
      </c>
      <c r="D119" s="53" t="s">
        <v>151</v>
      </c>
      <c r="E119" s="44" t="s">
        <v>158</v>
      </c>
      <c r="F119" s="46">
        <v>33219</v>
      </c>
    </row>
    <row r="120" spans="1:6" ht="19.899999999999999" customHeight="1" x14ac:dyDescent="0.25">
      <c r="A120" s="76" t="s">
        <v>12</v>
      </c>
      <c r="B120" s="77" t="s">
        <v>241</v>
      </c>
      <c r="C120" s="53" t="s">
        <v>53</v>
      </c>
      <c r="D120" s="53" t="s">
        <v>151</v>
      </c>
      <c r="E120" s="44" t="s">
        <v>158</v>
      </c>
      <c r="F120" s="46">
        <v>9000013</v>
      </c>
    </row>
    <row r="121" spans="1:6" ht="19.899999999999999" customHeight="1" x14ac:dyDescent="0.25">
      <c r="A121" s="121" t="s">
        <v>3</v>
      </c>
      <c r="B121" s="115"/>
      <c r="C121" s="115"/>
      <c r="D121" s="115"/>
      <c r="E121" s="116"/>
      <c r="F121" s="78">
        <f>SUM(F81:F120)</f>
        <v>151291327</v>
      </c>
    </row>
    <row r="122" spans="1:6" ht="19.899999999999999" customHeight="1" x14ac:dyDescent="0.25">
      <c r="A122" s="76" t="s">
        <v>78</v>
      </c>
      <c r="B122" s="77" t="s">
        <v>163</v>
      </c>
      <c r="C122" s="53" t="s">
        <v>79</v>
      </c>
      <c r="D122" s="53" t="s">
        <v>151</v>
      </c>
      <c r="E122" s="53" t="s">
        <v>150</v>
      </c>
      <c r="F122" s="79">
        <v>5000000</v>
      </c>
    </row>
    <row r="123" spans="1:6" ht="19.899999999999999" customHeight="1" x14ac:dyDescent="0.25">
      <c r="A123" s="121" t="s">
        <v>3</v>
      </c>
      <c r="B123" s="115"/>
      <c r="C123" s="115"/>
      <c r="D123" s="115"/>
      <c r="E123" s="116"/>
      <c r="F123" s="80">
        <f>SUM(F122)</f>
        <v>5000000</v>
      </c>
    </row>
    <row r="124" spans="1:6" ht="19.899999999999999" customHeight="1" x14ac:dyDescent="0.25">
      <c r="A124" s="76" t="s">
        <v>5</v>
      </c>
      <c r="B124" s="77" t="s">
        <v>164</v>
      </c>
      <c r="C124" s="53" t="s">
        <v>134</v>
      </c>
      <c r="D124" s="53">
        <v>2111</v>
      </c>
      <c r="E124" s="53">
        <v>2023</v>
      </c>
      <c r="F124" s="79">
        <v>23984</v>
      </c>
    </row>
    <row r="125" spans="1:6" ht="19.899999999999999" customHeight="1" x14ac:dyDescent="0.25">
      <c r="A125" s="76" t="s">
        <v>5</v>
      </c>
      <c r="B125" s="77" t="s">
        <v>164</v>
      </c>
      <c r="C125" s="53" t="s">
        <v>135</v>
      </c>
      <c r="D125" s="53">
        <v>2112</v>
      </c>
      <c r="E125" s="53">
        <v>2023</v>
      </c>
      <c r="F125" s="79">
        <v>893164</v>
      </c>
    </row>
    <row r="126" spans="1:6" ht="19.899999999999999" customHeight="1" x14ac:dyDescent="0.25">
      <c r="A126" s="121" t="s">
        <v>3</v>
      </c>
      <c r="B126" s="115"/>
      <c r="C126" s="115"/>
      <c r="D126" s="115"/>
      <c r="E126" s="116"/>
      <c r="F126" s="80">
        <f>SUM(F124:F125)</f>
        <v>917148</v>
      </c>
    </row>
    <row r="127" spans="1:6" ht="19.899999999999999" customHeight="1" x14ac:dyDescent="0.25">
      <c r="A127" s="76" t="s">
        <v>17</v>
      </c>
      <c r="B127" s="77" t="s">
        <v>183</v>
      </c>
      <c r="C127" s="53" t="s">
        <v>137</v>
      </c>
      <c r="D127" s="53">
        <v>2111</v>
      </c>
      <c r="E127" s="53">
        <v>2023</v>
      </c>
      <c r="F127" s="46">
        <v>1364533</v>
      </c>
    </row>
    <row r="128" spans="1:6" ht="19.899999999999999" customHeight="1" x14ac:dyDescent="0.25">
      <c r="A128" s="76" t="s">
        <v>17</v>
      </c>
      <c r="B128" s="77" t="s">
        <v>183</v>
      </c>
      <c r="C128" s="53" t="s">
        <v>138</v>
      </c>
      <c r="D128" s="53">
        <v>2112</v>
      </c>
      <c r="E128" s="53">
        <v>2023</v>
      </c>
      <c r="F128" s="46">
        <v>1370574</v>
      </c>
    </row>
    <row r="129" spans="1:6" ht="19.899999999999999" customHeight="1" x14ac:dyDescent="0.25">
      <c r="A129" s="76" t="s">
        <v>17</v>
      </c>
      <c r="B129" s="77" t="s">
        <v>188</v>
      </c>
      <c r="C129" s="53" t="s">
        <v>136</v>
      </c>
      <c r="D129" s="53">
        <v>2112</v>
      </c>
      <c r="E129" s="53">
        <v>2023</v>
      </c>
      <c r="F129" s="46">
        <v>3532371</v>
      </c>
    </row>
    <row r="130" spans="1:6" ht="19.899999999999999" customHeight="1" x14ac:dyDescent="0.25">
      <c r="A130" s="121" t="s">
        <v>3</v>
      </c>
      <c r="B130" s="115"/>
      <c r="C130" s="115"/>
      <c r="D130" s="115"/>
      <c r="E130" s="116"/>
      <c r="F130" s="78">
        <f>SUM(F127:F129)</f>
        <v>6267478</v>
      </c>
    </row>
    <row r="131" spans="1:6" ht="19.899999999999999" customHeight="1" x14ac:dyDescent="0.25">
      <c r="A131" s="76" t="s">
        <v>18</v>
      </c>
      <c r="B131" s="77" t="s">
        <v>166</v>
      </c>
      <c r="C131" s="53" t="s">
        <v>148</v>
      </c>
      <c r="D131" s="53">
        <v>2112</v>
      </c>
      <c r="E131" s="53">
        <v>2023</v>
      </c>
      <c r="F131" s="79">
        <v>10000000</v>
      </c>
    </row>
    <row r="132" spans="1:6" ht="19.899999999999999" customHeight="1" x14ac:dyDescent="0.25">
      <c r="A132" s="121" t="s">
        <v>3</v>
      </c>
      <c r="B132" s="115"/>
      <c r="C132" s="115"/>
      <c r="D132" s="115"/>
      <c r="E132" s="116"/>
      <c r="F132" s="80">
        <f>SUM(F131)</f>
        <v>10000000</v>
      </c>
    </row>
    <row r="133" spans="1:6" ht="19.899999999999999" customHeight="1" x14ac:dyDescent="0.25">
      <c r="A133" s="76" t="s">
        <v>139</v>
      </c>
      <c r="B133" s="77" t="s">
        <v>242</v>
      </c>
      <c r="C133" s="53" t="s">
        <v>140</v>
      </c>
      <c r="D133" s="53">
        <v>2112</v>
      </c>
      <c r="E133" s="53">
        <v>2023</v>
      </c>
      <c r="F133" s="46">
        <v>5998157</v>
      </c>
    </row>
    <row r="134" spans="1:6" ht="19.899999999999999" customHeight="1" x14ac:dyDescent="0.25">
      <c r="A134" s="76" t="s">
        <v>139</v>
      </c>
      <c r="B134" s="77" t="s">
        <v>243</v>
      </c>
      <c r="C134" s="53" t="s">
        <v>141</v>
      </c>
      <c r="D134" s="53">
        <v>2112</v>
      </c>
      <c r="E134" s="53">
        <v>2023</v>
      </c>
      <c r="F134" s="46">
        <v>1914369</v>
      </c>
    </row>
    <row r="135" spans="1:6" ht="19.899999999999999" customHeight="1" x14ac:dyDescent="0.25">
      <c r="A135" s="121" t="s">
        <v>3</v>
      </c>
      <c r="B135" s="115"/>
      <c r="C135" s="115"/>
      <c r="D135" s="115"/>
      <c r="E135" s="116"/>
      <c r="F135" s="78">
        <f>SUM(F133:F134)</f>
        <v>7912526</v>
      </c>
    </row>
    <row r="136" spans="1:6" ht="19.899999999999999" customHeight="1" x14ac:dyDescent="0.25">
      <c r="A136" s="76" t="s">
        <v>19</v>
      </c>
      <c r="B136" s="77" t="s">
        <v>189</v>
      </c>
      <c r="C136" s="53" t="s">
        <v>142</v>
      </c>
      <c r="D136" s="53">
        <v>2112</v>
      </c>
      <c r="E136" s="53">
        <v>2023</v>
      </c>
      <c r="F136" s="46">
        <v>3373570</v>
      </c>
    </row>
    <row r="137" spans="1:6" ht="19.899999999999999" customHeight="1" x14ac:dyDescent="0.25">
      <c r="A137" s="76" t="s">
        <v>19</v>
      </c>
      <c r="B137" s="77" t="s">
        <v>190</v>
      </c>
      <c r="C137" s="53" t="s">
        <v>146</v>
      </c>
      <c r="D137" s="53">
        <v>2111</v>
      </c>
      <c r="E137" s="53">
        <v>2023</v>
      </c>
      <c r="F137" s="46">
        <v>2117038</v>
      </c>
    </row>
    <row r="138" spans="1:6" ht="19.899999999999999" customHeight="1" x14ac:dyDescent="0.25">
      <c r="A138" s="76" t="s">
        <v>19</v>
      </c>
      <c r="B138" s="77" t="s">
        <v>190</v>
      </c>
      <c r="C138" s="53" t="s">
        <v>147</v>
      </c>
      <c r="D138" s="53">
        <v>2112</v>
      </c>
      <c r="E138" s="53">
        <v>2023</v>
      </c>
      <c r="F138" s="46">
        <v>4685717</v>
      </c>
    </row>
    <row r="139" spans="1:6" ht="19.899999999999999" customHeight="1" x14ac:dyDescent="0.25">
      <c r="A139" s="76" t="s">
        <v>19</v>
      </c>
      <c r="B139" s="77" t="s">
        <v>244</v>
      </c>
      <c r="C139" s="53" t="s">
        <v>144</v>
      </c>
      <c r="D139" s="53">
        <v>2112</v>
      </c>
      <c r="E139" s="53">
        <v>2023</v>
      </c>
      <c r="F139" s="79">
        <v>4832693</v>
      </c>
    </row>
    <row r="140" spans="1:6" ht="19.899999999999999" customHeight="1" x14ac:dyDescent="0.25">
      <c r="A140" s="76" t="s">
        <v>19</v>
      </c>
      <c r="B140" s="77" t="s">
        <v>245</v>
      </c>
      <c r="C140" s="53" t="s">
        <v>145</v>
      </c>
      <c r="D140" s="53">
        <v>2112</v>
      </c>
      <c r="E140" s="53">
        <v>2023</v>
      </c>
      <c r="F140" s="46">
        <v>1667747</v>
      </c>
    </row>
    <row r="141" spans="1:6" ht="19.899999999999999" customHeight="1" x14ac:dyDescent="0.25">
      <c r="A141" s="76" t="s">
        <v>19</v>
      </c>
      <c r="B141" s="77" t="s">
        <v>165</v>
      </c>
      <c r="C141" s="53" t="s">
        <v>143</v>
      </c>
      <c r="D141" s="53">
        <v>2112</v>
      </c>
      <c r="E141" s="53">
        <v>2023</v>
      </c>
      <c r="F141" s="46">
        <v>569285</v>
      </c>
    </row>
    <row r="142" spans="1:6" ht="19.899999999999999" hidden="1" customHeight="1" x14ac:dyDescent="0.25">
      <c r="A142" s="43"/>
      <c r="B142" s="44"/>
      <c r="C142" s="44"/>
      <c r="D142" s="44"/>
      <c r="E142" s="45"/>
      <c r="F142" s="46">
        <f>SUM(F136:F141)</f>
        <v>17246050</v>
      </c>
    </row>
    <row r="143" spans="1:6" ht="19.899999999999999" hidden="1" customHeight="1" x14ac:dyDescent="0.25">
      <c r="A143" s="15"/>
      <c r="B143" s="6"/>
      <c r="C143" s="6"/>
      <c r="D143" s="6"/>
      <c r="E143" s="7"/>
      <c r="F143" s="16"/>
    </row>
    <row r="144" spans="1:6" ht="19.899999999999999" hidden="1" customHeight="1" x14ac:dyDescent="0.25">
      <c r="A144" s="15"/>
      <c r="B144" s="6"/>
      <c r="C144" s="6"/>
      <c r="D144" s="6"/>
      <c r="E144" s="7"/>
      <c r="F144" s="16"/>
    </row>
    <row r="145" spans="1:6" ht="19.899999999999999" hidden="1" customHeight="1" x14ac:dyDescent="0.25">
      <c r="A145" s="15"/>
      <c r="B145" s="6"/>
      <c r="C145" s="6"/>
      <c r="D145" s="6"/>
      <c r="E145" s="7"/>
      <c r="F145" s="16"/>
    </row>
    <row r="146" spans="1:6" ht="19.899999999999999" hidden="1" customHeight="1" x14ac:dyDescent="0.25">
      <c r="A146" s="15"/>
      <c r="B146" s="6"/>
      <c r="C146" s="6"/>
      <c r="D146" s="6"/>
      <c r="E146" s="7"/>
      <c r="F146" s="16"/>
    </row>
    <row r="147" spans="1:6" ht="19.899999999999999" hidden="1" customHeight="1" x14ac:dyDescent="0.25">
      <c r="A147" s="15"/>
      <c r="B147" s="6"/>
      <c r="C147" s="6"/>
      <c r="D147" s="6"/>
      <c r="E147" s="7"/>
      <c r="F147" s="16"/>
    </row>
    <row r="148" spans="1:6" ht="19.899999999999999" hidden="1" customHeight="1" x14ac:dyDescent="0.25">
      <c r="A148" s="15"/>
      <c r="B148" s="6"/>
      <c r="C148" s="6"/>
      <c r="D148" s="6"/>
      <c r="E148" s="7"/>
      <c r="F148" s="16"/>
    </row>
    <row r="149" spans="1:6" ht="19.899999999999999" hidden="1" customHeight="1" x14ac:dyDescent="0.25">
      <c r="A149" s="15"/>
      <c r="B149" s="6"/>
      <c r="C149" s="6"/>
      <c r="D149" s="6"/>
      <c r="E149" s="7"/>
      <c r="F149" s="16"/>
    </row>
    <row r="150" spans="1:6" ht="19.899999999999999" hidden="1" customHeight="1" x14ac:dyDescent="0.25">
      <c r="A150" s="15"/>
      <c r="B150" s="6"/>
      <c r="C150" s="6"/>
      <c r="D150" s="6"/>
      <c r="E150" s="7"/>
      <c r="F150" s="16"/>
    </row>
    <row r="151" spans="1:6" ht="19.899999999999999" hidden="1" customHeight="1" x14ac:dyDescent="0.25">
      <c r="A151" s="15"/>
      <c r="B151" s="6"/>
      <c r="C151" s="6"/>
      <c r="D151" s="6"/>
      <c r="E151" s="7"/>
      <c r="F151" s="16"/>
    </row>
    <row r="152" spans="1:6" ht="19.899999999999999" hidden="1" customHeight="1" x14ac:dyDescent="0.25">
      <c r="A152" s="15"/>
      <c r="B152" s="6"/>
      <c r="C152" s="6"/>
      <c r="D152" s="6"/>
      <c r="E152" s="7"/>
      <c r="F152" s="16"/>
    </row>
    <row r="153" spans="1:6" ht="19.899999999999999" hidden="1" customHeight="1" x14ac:dyDescent="0.25">
      <c r="A153" s="15"/>
      <c r="B153" s="6"/>
      <c r="C153" s="6"/>
      <c r="D153" s="6"/>
      <c r="E153" s="7"/>
      <c r="F153" s="16"/>
    </row>
    <row r="154" spans="1:6" ht="19.899999999999999" hidden="1" customHeight="1" x14ac:dyDescent="0.25">
      <c r="A154" s="15"/>
      <c r="B154" s="6"/>
      <c r="C154" s="6"/>
      <c r="D154" s="6"/>
      <c r="E154" s="7"/>
      <c r="F154" s="16"/>
    </row>
    <row r="155" spans="1:6" ht="19.899999999999999" hidden="1" customHeight="1" x14ac:dyDescent="0.25">
      <c r="A155" s="15"/>
      <c r="B155" s="6"/>
      <c r="C155" s="6"/>
      <c r="D155" s="6"/>
      <c r="E155" s="7"/>
      <c r="F155" s="16"/>
    </row>
    <row r="156" spans="1:6" ht="19.899999999999999" hidden="1" customHeight="1" x14ac:dyDescent="0.25">
      <c r="A156" s="15"/>
      <c r="B156" s="6"/>
      <c r="C156" s="6"/>
      <c r="D156" s="6"/>
      <c r="E156" s="7"/>
      <c r="F156" s="16"/>
    </row>
    <row r="157" spans="1:6" ht="19.899999999999999" hidden="1" customHeight="1" x14ac:dyDescent="0.25">
      <c r="A157" s="15"/>
      <c r="B157" s="6"/>
      <c r="C157" s="6"/>
      <c r="D157" s="6"/>
      <c r="E157" s="7"/>
      <c r="F157" s="16"/>
    </row>
    <row r="158" spans="1:6" ht="19.899999999999999" hidden="1" customHeight="1" x14ac:dyDescent="0.25">
      <c r="A158" s="15"/>
      <c r="B158" s="6"/>
      <c r="C158" s="6"/>
      <c r="D158" s="6"/>
      <c r="E158" s="7"/>
      <c r="F158" s="16"/>
    </row>
    <row r="159" spans="1:6" ht="19.899999999999999" hidden="1" customHeight="1" x14ac:dyDescent="0.25">
      <c r="A159" s="15"/>
      <c r="B159" s="6"/>
      <c r="C159" s="6"/>
      <c r="D159" s="6"/>
      <c r="E159" s="7"/>
      <c r="F159" s="16"/>
    </row>
    <row r="160" spans="1:6" ht="19.899999999999999" hidden="1" customHeight="1" x14ac:dyDescent="0.25">
      <c r="A160" s="15"/>
      <c r="B160" s="6"/>
      <c r="C160" s="6"/>
      <c r="D160" s="6"/>
      <c r="E160" s="7"/>
      <c r="F160" s="16"/>
    </row>
    <row r="161" spans="1:6" ht="19.899999999999999" hidden="1" customHeight="1" x14ac:dyDescent="0.25">
      <c r="A161" s="15"/>
      <c r="B161" s="6"/>
      <c r="C161" s="6"/>
      <c r="D161" s="6"/>
      <c r="E161" s="7"/>
      <c r="F161" s="16"/>
    </row>
    <row r="162" spans="1:6" ht="19.899999999999999" hidden="1" customHeight="1" x14ac:dyDescent="0.25">
      <c r="A162" s="15"/>
      <c r="B162" s="6"/>
      <c r="C162" s="6"/>
      <c r="D162" s="6"/>
      <c r="E162" s="7"/>
      <c r="F162" s="16"/>
    </row>
    <row r="163" spans="1:6" ht="19.899999999999999" hidden="1" customHeight="1" x14ac:dyDescent="0.25">
      <c r="A163" s="15"/>
      <c r="B163" s="6"/>
      <c r="C163" s="6"/>
      <c r="D163" s="6"/>
      <c r="E163" s="7"/>
      <c r="F163" s="16"/>
    </row>
    <row r="164" spans="1:6" ht="19.899999999999999" hidden="1" customHeight="1" x14ac:dyDescent="0.25">
      <c r="A164" s="15"/>
      <c r="B164" s="6"/>
      <c r="C164" s="6"/>
      <c r="D164" s="6"/>
      <c r="E164" s="7"/>
      <c r="F164" s="16"/>
    </row>
    <row r="165" spans="1:6" ht="19.899999999999999" hidden="1" customHeight="1" x14ac:dyDescent="0.25">
      <c r="A165" s="15"/>
      <c r="B165" s="6"/>
      <c r="C165" s="6"/>
      <c r="D165" s="6"/>
      <c r="E165" s="7"/>
      <c r="F165" s="16"/>
    </row>
    <row r="166" spans="1:6" ht="19.899999999999999" hidden="1" customHeight="1" x14ac:dyDescent="0.25">
      <c r="A166" s="15"/>
      <c r="B166" s="6"/>
      <c r="C166" s="6"/>
      <c r="D166" s="6"/>
      <c r="E166" s="7"/>
      <c r="F166" s="16"/>
    </row>
    <row r="167" spans="1:6" ht="19.899999999999999" hidden="1" customHeight="1" x14ac:dyDescent="0.25">
      <c r="A167" s="15"/>
      <c r="B167" s="6"/>
      <c r="C167" s="6"/>
      <c r="D167" s="6"/>
      <c r="E167" s="7"/>
      <c r="F167" s="16"/>
    </row>
    <row r="168" spans="1:6" ht="19.899999999999999" hidden="1" customHeight="1" x14ac:dyDescent="0.25">
      <c r="A168" s="15"/>
      <c r="B168" s="6"/>
      <c r="C168" s="6"/>
      <c r="D168" s="6"/>
      <c r="E168" s="7"/>
      <c r="F168" s="16"/>
    </row>
    <row r="169" spans="1:6" ht="19.899999999999999" hidden="1" customHeight="1" x14ac:dyDescent="0.25">
      <c r="A169" s="15"/>
      <c r="B169" s="6"/>
      <c r="C169" s="6"/>
      <c r="D169" s="6"/>
      <c r="E169" s="7"/>
      <c r="F169" s="16"/>
    </row>
    <row r="170" spans="1:6" ht="19.899999999999999" hidden="1" customHeight="1" x14ac:dyDescent="0.25">
      <c r="A170" s="15"/>
      <c r="B170" s="6"/>
      <c r="C170" s="6"/>
      <c r="D170" s="6"/>
      <c r="E170" s="7"/>
      <c r="F170" s="16"/>
    </row>
    <row r="171" spans="1:6" ht="19.899999999999999" hidden="1" customHeight="1" x14ac:dyDescent="0.25">
      <c r="A171" s="15"/>
      <c r="B171" s="6"/>
      <c r="C171" s="6"/>
      <c r="D171" s="6"/>
      <c r="E171" s="7"/>
      <c r="F171" s="16"/>
    </row>
    <row r="172" spans="1:6" ht="19.899999999999999" hidden="1" customHeight="1" x14ac:dyDescent="0.25">
      <c r="A172" s="15"/>
      <c r="B172" s="6"/>
      <c r="C172" s="6"/>
      <c r="D172" s="6"/>
      <c r="E172" s="7"/>
      <c r="F172" s="16"/>
    </row>
    <row r="173" spans="1:6" ht="19.899999999999999" hidden="1" customHeight="1" x14ac:dyDescent="0.25">
      <c r="A173" s="15"/>
      <c r="B173" s="6"/>
      <c r="C173" s="6"/>
      <c r="D173" s="6"/>
      <c r="E173" s="7"/>
      <c r="F173" s="16"/>
    </row>
    <row r="174" spans="1:6" ht="19.899999999999999" hidden="1" customHeight="1" x14ac:dyDescent="0.25">
      <c r="A174" s="15"/>
      <c r="B174" s="6"/>
      <c r="C174" s="6"/>
      <c r="D174" s="6"/>
      <c r="E174" s="7"/>
      <c r="F174" s="16"/>
    </row>
    <row r="175" spans="1:6" ht="19.899999999999999" hidden="1" customHeight="1" x14ac:dyDescent="0.25">
      <c r="A175" s="15"/>
      <c r="B175" s="6"/>
      <c r="C175" s="6"/>
      <c r="D175" s="6"/>
      <c r="E175" s="7"/>
      <c r="F175" s="16"/>
    </row>
    <row r="176" spans="1:6" ht="19.899999999999999" hidden="1" customHeight="1" x14ac:dyDescent="0.25">
      <c r="A176" s="15"/>
      <c r="B176" s="6"/>
      <c r="C176" s="6"/>
      <c r="D176" s="6"/>
      <c r="E176" s="7"/>
      <c r="F176" s="16"/>
    </row>
    <row r="177" spans="1:6" ht="19.899999999999999" hidden="1" customHeight="1" x14ac:dyDescent="0.25">
      <c r="A177" s="15"/>
      <c r="B177" s="6"/>
      <c r="C177" s="6"/>
      <c r="D177" s="6"/>
      <c r="E177" s="7"/>
      <c r="F177" s="16"/>
    </row>
    <row r="178" spans="1:6" ht="19.899999999999999" hidden="1" customHeight="1" x14ac:dyDescent="0.25">
      <c r="A178" s="15"/>
      <c r="B178" s="6"/>
      <c r="C178" s="6"/>
      <c r="D178" s="6"/>
      <c r="E178" s="7"/>
      <c r="F178" s="16"/>
    </row>
    <row r="179" spans="1:6" ht="19.899999999999999" hidden="1" customHeight="1" x14ac:dyDescent="0.25">
      <c r="A179" s="15"/>
      <c r="B179" s="6"/>
      <c r="C179" s="6"/>
      <c r="D179" s="6"/>
      <c r="E179" s="7"/>
      <c r="F179" s="16"/>
    </row>
    <row r="180" spans="1:6" ht="19.899999999999999" hidden="1" customHeight="1" x14ac:dyDescent="0.25">
      <c r="A180" s="15"/>
      <c r="B180" s="6"/>
      <c r="C180" s="6"/>
      <c r="D180" s="6"/>
      <c r="E180" s="7"/>
      <c r="F180" s="16"/>
    </row>
    <row r="181" spans="1:6" ht="19.899999999999999" hidden="1" customHeight="1" x14ac:dyDescent="0.25">
      <c r="A181" s="15"/>
      <c r="B181" s="6"/>
      <c r="C181" s="6"/>
      <c r="D181" s="6"/>
      <c r="E181" s="7"/>
      <c r="F181" s="16"/>
    </row>
    <row r="182" spans="1:6" ht="19.899999999999999" hidden="1" customHeight="1" x14ac:dyDescent="0.25">
      <c r="A182" s="15"/>
      <c r="B182" s="6"/>
      <c r="C182" s="6"/>
      <c r="D182" s="6"/>
      <c r="E182" s="7"/>
      <c r="F182" s="16"/>
    </row>
    <row r="183" spans="1:6" ht="19.899999999999999" hidden="1" customHeight="1" x14ac:dyDescent="0.25">
      <c r="A183" s="15"/>
      <c r="B183" s="6"/>
      <c r="C183" s="6"/>
      <c r="D183" s="6"/>
      <c r="E183" s="7"/>
      <c r="F183" s="16"/>
    </row>
    <row r="184" spans="1:6" ht="19.899999999999999" hidden="1" customHeight="1" x14ac:dyDescent="0.25">
      <c r="A184" s="15"/>
      <c r="B184" s="6"/>
      <c r="C184" s="6"/>
      <c r="D184" s="6"/>
      <c r="E184" s="7"/>
      <c r="F184" s="16"/>
    </row>
    <row r="185" spans="1:6" ht="19.899999999999999" hidden="1" customHeight="1" x14ac:dyDescent="0.25">
      <c r="A185" s="15"/>
      <c r="B185" s="6"/>
      <c r="C185" s="6"/>
      <c r="D185" s="6"/>
      <c r="E185" s="7"/>
      <c r="F185" s="16"/>
    </row>
    <row r="186" spans="1:6" ht="19.899999999999999" hidden="1" customHeight="1" x14ac:dyDescent="0.25">
      <c r="A186" s="15"/>
      <c r="B186" s="6"/>
      <c r="C186" s="6"/>
      <c r="D186" s="6"/>
      <c r="E186" s="7"/>
      <c r="F186" s="16"/>
    </row>
    <row r="187" spans="1:6" ht="19.899999999999999" hidden="1" customHeight="1" x14ac:dyDescent="0.25">
      <c r="A187" s="15"/>
      <c r="B187" s="6"/>
      <c r="C187" s="6"/>
      <c r="D187" s="6"/>
      <c r="E187" s="7"/>
      <c r="F187" s="16"/>
    </row>
    <row r="188" spans="1:6" ht="19.899999999999999" hidden="1" customHeight="1" x14ac:dyDescent="0.25">
      <c r="A188" s="15"/>
      <c r="B188" s="6"/>
      <c r="C188" s="6"/>
      <c r="D188" s="6"/>
      <c r="E188" s="7"/>
      <c r="F188" s="16"/>
    </row>
    <row r="189" spans="1:6" ht="19.899999999999999" hidden="1" customHeight="1" x14ac:dyDescent="0.25">
      <c r="A189" s="15"/>
      <c r="B189" s="6"/>
      <c r="C189" s="6"/>
      <c r="D189" s="6"/>
      <c r="E189" s="7"/>
      <c r="F189" s="16"/>
    </row>
    <row r="190" spans="1:6" ht="19.899999999999999" hidden="1" customHeight="1" x14ac:dyDescent="0.25">
      <c r="A190" s="15"/>
      <c r="B190" s="6"/>
      <c r="C190" s="6"/>
      <c r="D190" s="6"/>
      <c r="E190" s="7"/>
      <c r="F190" s="16"/>
    </row>
    <row r="191" spans="1:6" ht="19.899999999999999" hidden="1" customHeight="1" x14ac:dyDescent="0.25">
      <c r="A191" s="15"/>
      <c r="B191" s="6"/>
      <c r="C191" s="6"/>
      <c r="D191" s="6"/>
      <c r="E191" s="7"/>
      <c r="F191" s="16"/>
    </row>
    <row r="192" spans="1:6" ht="19.899999999999999" hidden="1" customHeight="1" x14ac:dyDescent="0.25">
      <c r="A192" s="15"/>
      <c r="B192" s="6"/>
      <c r="C192" s="6"/>
      <c r="D192" s="6"/>
      <c r="E192" s="7"/>
      <c r="F192" s="16"/>
    </row>
    <row r="193" spans="1:6" ht="19.899999999999999" hidden="1" customHeight="1" x14ac:dyDescent="0.25">
      <c r="A193" s="15"/>
      <c r="B193" s="6"/>
      <c r="C193" s="6"/>
      <c r="D193" s="6"/>
      <c r="E193" s="7"/>
      <c r="F193" s="16"/>
    </row>
    <row r="194" spans="1:6" ht="19.899999999999999" hidden="1" customHeight="1" x14ac:dyDescent="0.25">
      <c r="A194" s="15"/>
      <c r="B194" s="6"/>
      <c r="C194" s="6"/>
      <c r="D194" s="6"/>
      <c r="E194" s="7"/>
      <c r="F194" s="16"/>
    </row>
    <row r="195" spans="1:6" ht="19.899999999999999" hidden="1" customHeight="1" x14ac:dyDescent="0.25">
      <c r="A195" s="15"/>
      <c r="B195" s="6"/>
      <c r="C195" s="6"/>
      <c r="D195" s="6"/>
      <c r="E195" s="7"/>
      <c r="F195" s="16"/>
    </row>
    <row r="196" spans="1:6" ht="19.899999999999999" hidden="1" customHeight="1" x14ac:dyDescent="0.25">
      <c r="A196" s="15"/>
      <c r="B196" s="6"/>
      <c r="C196" s="6"/>
      <c r="D196" s="6"/>
      <c r="E196" s="7"/>
      <c r="F196" s="16"/>
    </row>
    <row r="197" spans="1:6" ht="19.899999999999999" hidden="1" customHeight="1" x14ac:dyDescent="0.25">
      <c r="A197" s="15"/>
      <c r="B197" s="6"/>
      <c r="C197" s="6"/>
      <c r="D197" s="6"/>
      <c r="E197" s="7"/>
      <c r="F197" s="16"/>
    </row>
    <row r="198" spans="1:6" ht="19.899999999999999" hidden="1" customHeight="1" x14ac:dyDescent="0.25">
      <c r="A198" s="15"/>
      <c r="B198" s="6"/>
      <c r="C198" s="6"/>
      <c r="D198" s="6"/>
      <c r="E198" s="7"/>
      <c r="F198" s="16"/>
    </row>
    <row r="199" spans="1:6" ht="19.899999999999999" hidden="1" customHeight="1" x14ac:dyDescent="0.25">
      <c r="A199" s="15"/>
      <c r="B199" s="6"/>
      <c r="C199" s="6"/>
      <c r="D199" s="6"/>
      <c r="E199" s="7"/>
      <c r="F199" s="16"/>
    </row>
    <row r="200" spans="1:6" ht="19.899999999999999" hidden="1" customHeight="1" x14ac:dyDescent="0.25">
      <c r="A200" s="15"/>
      <c r="B200" s="6"/>
      <c r="C200" s="6"/>
      <c r="D200" s="6"/>
      <c r="E200" s="7"/>
      <c r="F200" s="16"/>
    </row>
    <row r="201" spans="1:6" ht="19.899999999999999" hidden="1" customHeight="1" x14ac:dyDescent="0.25">
      <c r="A201" s="15"/>
      <c r="B201" s="6"/>
      <c r="C201" s="6"/>
      <c r="D201" s="6"/>
      <c r="E201" s="7"/>
      <c r="F201" s="16"/>
    </row>
    <row r="202" spans="1:6" ht="19.899999999999999" hidden="1" customHeight="1" x14ac:dyDescent="0.25">
      <c r="A202" s="15"/>
      <c r="B202" s="6"/>
      <c r="C202" s="6"/>
      <c r="D202" s="6"/>
      <c r="E202" s="7"/>
      <c r="F202" s="16"/>
    </row>
    <row r="203" spans="1:6" ht="19.899999999999999" hidden="1" customHeight="1" x14ac:dyDescent="0.25">
      <c r="A203" s="15"/>
      <c r="B203" s="6"/>
      <c r="C203" s="6"/>
      <c r="D203" s="6"/>
      <c r="E203" s="7"/>
      <c r="F203" s="16"/>
    </row>
    <row r="204" spans="1:6" ht="19.899999999999999" hidden="1" customHeight="1" x14ac:dyDescent="0.25">
      <c r="A204" s="15"/>
      <c r="B204" s="6"/>
      <c r="C204" s="6"/>
      <c r="D204" s="6"/>
      <c r="E204" s="7"/>
      <c r="F204" s="16"/>
    </row>
    <row r="205" spans="1:6" ht="19.899999999999999" hidden="1" customHeight="1" x14ac:dyDescent="0.25">
      <c r="A205" s="15"/>
      <c r="B205" s="6"/>
      <c r="C205" s="6"/>
      <c r="D205" s="6"/>
      <c r="E205" s="7"/>
      <c r="F205" s="16"/>
    </row>
    <row r="206" spans="1:6" ht="19.899999999999999" hidden="1" customHeight="1" x14ac:dyDescent="0.25">
      <c r="A206" s="15"/>
      <c r="B206" s="6"/>
      <c r="C206" s="6"/>
      <c r="D206" s="6"/>
      <c r="E206" s="7"/>
      <c r="F206" s="16"/>
    </row>
    <row r="207" spans="1:6" ht="19.899999999999999" hidden="1" customHeight="1" x14ac:dyDescent="0.25">
      <c r="A207" s="15"/>
      <c r="B207" s="6"/>
      <c r="C207" s="6"/>
      <c r="D207" s="6"/>
      <c r="E207" s="7"/>
      <c r="F207" s="16"/>
    </row>
    <row r="208" spans="1:6" ht="19.899999999999999" hidden="1" customHeight="1" x14ac:dyDescent="0.25">
      <c r="A208" s="15"/>
      <c r="B208" s="6"/>
      <c r="C208" s="6"/>
      <c r="D208" s="6"/>
      <c r="E208" s="7"/>
      <c r="F208" s="16"/>
    </row>
    <row r="209" spans="1:6" ht="19.899999999999999" hidden="1" customHeight="1" x14ac:dyDescent="0.25">
      <c r="A209" s="15"/>
      <c r="B209" s="6"/>
      <c r="C209" s="6"/>
      <c r="D209" s="6"/>
      <c r="E209" s="7"/>
      <c r="F209" s="16"/>
    </row>
    <row r="210" spans="1:6" ht="19.899999999999999" hidden="1" customHeight="1" x14ac:dyDescent="0.25">
      <c r="A210" s="15"/>
      <c r="B210" s="6"/>
      <c r="C210" s="6"/>
      <c r="D210" s="6"/>
      <c r="E210" s="7"/>
      <c r="F210" s="16"/>
    </row>
    <row r="211" spans="1:6" ht="19.899999999999999" hidden="1" customHeight="1" x14ac:dyDescent="0.25">
      <c r="A211" s="15"/>
      <c r="B211" s="6"/>
      <c r="C211" s="6"/>
      <c r="D211" s="6"/>
      <c r="E211" s="7"/>
      <c r="F211" s="16"/>
    </row>
    <row r="212" spans="1:6" ht="19.899999999999999" hidden="1" customHeight="1" x14ac:dyDescent="0.25">
      <c r="A212" s="15"/>
      <c r="B212" s="6"/>
      <c r="C212" s="6"/>
      <c r="D212" s="6"/>
      <c r="E212" s="7"/>
      <c r="F212" s="16"/>
    </row>
    <row r="213" spans="1:6" ht="19.899999999999999" hidden="1" customHeight="1" x14ac:dyDescent="0.25">
      <c r="A213" s="15"/>
      <c r="B213" s="6"/>
      <c r="C213" s="6"/>
      <c r="D213" s="6"/>
      <c r="E213" s="7"/>
      <c r="F213" s="16"/>
    </row>
    <row r="214" spans="1:6" ht="19.899999999999999" hidden="1" customHeight="1" x14ac:dyDescent="0.25">
      <c r="A214" s="15"/>
      <c r="B214" s="6"/>
      <c r="C214" s="6"/>
      <c r="D214" s="6"/>
      <c r="E214" s="7"/>
      <c r="F214" s="16"/>
    </row>
    <row r="215" spans="1:6" ht="19.899999999999999" hidden="1" customHeight="1" x14ac:dyDescent="0.25">
      <c r="A215" s="15"/>
      <c r="B215" s="6"/>
      <c r="C215" s="6"/>
      <c r="D215" s="6"/>
      <c r="E215" s="7"/>
      <c r="F215" s="16"/>
    </row>
    <row r="216" spans="1:6" ht="19.899999999999999" hidden="1" customHeight="1" x14ac:dyDescent="0.25">
      <c r="A216" s="15"/>
      <c r="B216" s="6"/>
      <c r="C216" s="6"/>
      <c r="D216" s="6"/>
      <c r="E216" s="7"/>
      <c r="F216" s="16"/>
    </row>
    <row r="217" spans="1:6" ht="19.899999999999999" hidden="1" customHeight="1" x14ac:dyDescent="0.25">
      <c r="A217" s="15"/>
      <c r="B217" s="6"/>
      <c r="C217" s="6"/>
      <c r="D217" s="6"/>
      <c r="E217" s="7"/>
      <c r="F217" s="16"/>
    </row>
    <row r="218" spans="1:6" ht="19.899999999999999" hidden="1" customHeight="1" x14ac:dyDescent="0.25">
      <c r="A218" s="15"/>
      <c r="B218" s="6"/>
      <c r="C218" s="6"/>
      <c r="D218" s="6"/>
      <c r="E218" s="7"/>
      <c r="F218" s="16"/>
    </row>
    <row r="219" spans="1:6" ht="19.899999999999999" hidden="1" customHeight="1" x14ac:dyDescent="0.25">
      <c r="A219" s="15"/>
      <c r="B219" s="6"/>
      <c r="C219" s="6"/>
      <c r="D219" s="6"/>
      <c r="E219" s="7"/>
      <c r="F219" s="16"/>
    </row>
    <row r="220" spans="1:6" ht="19.899999999999999" hidden="1" customHeight="1" x14ac:dyDescent="0.25">
      <c r="A220" s="15"/>
      <c r="B220" s="6"/>
      <c r="C220" s="6"/>
      <c r="D220" s="6"/>
      <c r="E220" s="7"/>
      <c r="F220" s="16"/>
    </row>
    <row r="221" spans="1:6" ht="19.899999999999999" hidden="1" customHeight="1" x14ac:dyDescent="0.25">
      <c r="A221" s="15"/>
      <c r="B221" s="6"/>
      <c r="C221" s="6"/>
      <c r="D221" s="6"/>
      <c r="E221" s="7"/>
      <c r="F221" s="16"/>
    </row>
    <row r="222" spans="1:6" ht="19.899999999999999" hidden="1" customHeight="1" x14ac:dyDescent="0.25">
      <c r="A222" s="15"/>
      <c r="B222" s="6"/>
      <c r="C222" s="6"/>
      <c r="D222" s="6"/>
      <c r="E222" s="7"/>
      <c r="F222" s="16"/>
    </row>
    <row r="223" spans="1:6" ht="19.899999999999999" hidden="1" customHeight="1" x14ac:dyDescent="0.25">
      <c r="A223" s="15"/>
      <c r="B223" s="6"/>
      <c r="C223" s="6"/>
      <c r="D223" s="6"/>
      <c r="E223" s="7"/>
      <c r="F223" s="16"/>
    </row>
    <row r="224" spans="1:6" ht="19.899999999999999" hidden="1" customHeight="1" x14ac:dyDescent="0.25">
      <c r="A224" s="15"/>
      <c r="B224" s="6"/>
      <c r="C224" s="6"/>
      <c r="D224" s="6"/>
      <c r="E224" s="7"/>
      <c r="F224" s="16"/>
    </row>
    <row r="225" spans="1:6" ht="19.899999999999999" hidden="1" customHeight="1" x14ac:dyDescent="0.25">
      <c r="A225" s="15"/>
      <c r="B225" s="6"/>
      <c r="C225" s="6"/>
      <c r="D225" s="6"/>
      <c r="E225" s="7"/>
      <c r="F225" s="16"/>
    </row>
    <row r="226" spans="1:6" ht="19.899999999999999" hidden="1" customHeight="1" x14ac:dyDescent="0.25">
      <c r="A226" s="15"/>
      <c r="B226" s="6"/>
      <c r="C226" s="6"/>
      <c r="D226" s="6"/>
      <c r="E226" s="7"/>
      <c r="F226" s="16"/>
    </row>
    <row r="227" spans="1:6" ht="19.899999999999999" hidden="1" customHeight="1" x14ac:dyDescent="0.25">
      <c r="A227" s="15"/>
      <c r="B227" s="6"/>
      <c r="C227" s="6"/>
      <c r="D227" s="6"/>
      <c r="E227" s="7"/>
      <c r="F227" s="16"/>
    </row>
    <row r="228" spans="1:6" ht="19.899999999999999" hidden="1" customHeight="1" x14ac:dyDescent="0.25">
      <c r="A228" s="15"/>
      <c r="B228" s="6"/>
      <c r="C228" s="6"/>
      <c r="D228" s="6"/>
      <c r="E228" s="7"/>
      <c r="F228" s="16"/>
    </row>
    <row r="229" spans="1:6" ht="19.899999999999999" hidden="1" customHeight="1" x14ac:dyDescent="0.25">
      <c r="A229" s="15"/>
      <c r="B229" s="6"/>
      <c r="C229" s="6"/>
      <c r="D229" s="6"/>
      <c r="E229" s="7"/>
      <c r="F229" s="16"/>
    </row>
    <row r="230" spans="1:6" ht="19.899999999999999" hidden="1" customHeight="1" x14ac:dyDescent="0.25">
      <c r="A230" s="15"/>
      <c r="B230" s="6"/>
      <c r="C230" s="6"/>
      <c r="D230" s="6"/>
      <c r="E230" s="7"/>
      <c r="F230" s="16"/>
    </row>
    <row r="231" spans="1:6" ht="19.899999999999999" hidden="1" customHeight="1" x14ac:dyDescent="0.25">
      <c r="A231" s="15"/>
      <c r="B231" s="6"/>
      <c r="C231" s="6"/>
      <c r="D231" s="6"/>
      <c r="E231" s="7"/>
      <c r="F231" s="16"/>
    </row>
    <row r="232" spans="1:6" ht="19.899999999999999" hidden="1" customHeight="1" x14ac:dyDescent="0.25">
      <c r="A232" s="15"/>
      <c r="B232" s="6"/>
      <c r="C232" s="6"/>
      <c r="D232" s="6"/>
      <c r="E232" s="7"/>
      <c r="F232" s="16"/>
    </row>
    <row r="233" spans="1:6" ht="19.899999999999999" hidden="1" customHeight="1" x14ac:dyDescent="0.25">
      <c r="A233" s="15"/>
      <c r="B233" s="6"/>
      <c r="C233" s="6"/>
      <c r="D233" s="6"/>
      <c r="E233" s="7"/>
      <c r="F233" s="16"/>
    </row>
    <row r="234" spans="1:6" ht="19.899999999999999" hidden="1" customHeight="1" x14ac:dyDescent="0.25">
      <c r="A234" s="15"/>
      <c r="B234" s="6"/>
      <c r="C234" s="6"/>
      <c r="D234" s="6"/>
      <c r="E234" s="7"/>
      <c r="F234" s="16"/>
    </row>
    <row r="235" spans="1:6" ht="19.899999999999999" hidden="1" customHeight="1" x14ac:dyDescent="0.25">
      <c r="A235" s="15"/>
      <c r="B235" s="6"/>
      <c r="C235" s="6"/>
      <c r="D235" s="6"/>
      <c r="E235" s="7"/>
      <c r="F235" s="16"/>
    </row>
    <row r="236" spans="1:6" ht="19.899999999999999" hidden="1" customHeight="1" x14ac:dyDescent="0.25">
      <c r="A236" s="15"/>
      <c r="B236" s="6"/>
      <c r="C236" s="6"/>
      <c r="D236" s="6"/>
      <c r="E236" s="7"/>
      <c r="F236" s="16"/>
    </row>
    <row r="237" spans="1:6" ht="19.899999999999999" hidden="1" customHeight="1" x14ac:dyDescent="0.25">
      <c r="A237" s="15"/>
      <c r="B237" s="6"/>
      <c r="C237" s="6"/>
      <c r="D237" s="6"/>
      <c r="E237" s="7"/>
      <c r="F237" s="16"/>
    </row>
    <row r="238" spans="1:6" ht="19.899999999999999" hidden="1" customHeight="1" x14ac:dyDescent="0.25">
      <c r="A238" s="15"/>
      <c r="B238" s="6"/>
      <c r="C238" s="6"/>
      <c r="D238" s="6"/>
      <c r="E238" s="7"/>
      <c r="F238" s="16"/>
    </row>
    <row r="239" spans="1:6" ht="19.899999999999999" hidden="1" customHeight="1" x14ac:dyDescent="0.25">
      <c r="A239" s="15"/>
      <c r="B239" s="6"/>
      <c r="C239" s="6"/>
      <c r="D239" s="6"/>
      <c r="E239" s="7"/>
      <c r="F239" s="16"/>
    </row>
    <row r="240" spans="1:6" ht="19.899999999999999" hidden="1" customHeight="1" x14ac:dyDescent="0.25">
      <c r="A240" s="15"/>
      <c r="B240" s="6"/>
      <c r="C240" s="6"/>
      <c r="D240" s="6"/>
      <c r="E240" s="7"/>
      <c r="F240" s="16"/>
    </row>
    <row r="241" spans="1:6" ht="19.899999999999999" hidden="1" customHeight="1" x14ac:dyDescent="0.25">
      <c r="A241" s="15"/>
      <c r="B241" s="6"/>
      <c r="C241" s="6"/>
      <c r="D241" s="6"/>
      <c r="E241" s="7"/>
      <c r="F241" s="16"/>
    </row>
    <row r="242" spans="1:6" ht="19.899999999999999" hidden="1" customHeight="1" x14ac:dyDescent="0.25">
      <c r="A242" s="15"/>
      <c r="B242" s="6"/>
      <c r="C242" s="6"/>
      <c r="D242" s="6"/>
      <c r="E242" s="7"/>
      <c r="F242" s="16"/>
    </row>
    <row r="243" spans="1:6" ht="19.899999999999999" hidden="1" customHeight="1" x14ac:dyDescent="0.25">
      <c r="A243" s="15"/>
      <c r="B243" s="6"/>
      <c r="C243" s="6"/>
      <c r="D243" s="6"/>
      <c r="E243" s="7"/>
      <c r="F243" s="16"/>
    </row>
    <row r="244" spans="1:6" ht="19.899999999999999" hidden="1" customHeight="1" x14ac:dyDescent="0.25">
      <c r="A244" s="15"/>
      <c r="B244" s="6"/>
      <c r="C244" s="6"/>
      <c r="D244" s="6"/>
      <c r="E244" s="7"/>
      <c r="F244" s="16"/>
    </row>
    <row r="245" spans="1:6" ht="19.899999999999999" hidden="1" customHeight="1" x14ac:dyDescent="0.25">
      <c r="A245" s="15"/>
      <c r="B245" s="6"/>
      <c r="C245" s="6"/>
      <c r="D245" s="6"/>
      <c r="E245" s="7"/>
      <c r="F245" s="16"/>
    </row>
    <row r="246" spans="1:6" ht="19.899999999999999" hidden="1" customHeight="1" x14ac:dyDescent="0.25">
      <c r="A246" s="15"/>
      <c r="B246" s="6"/>
      <c r="C246" s="6"/>
      <c r="D246" s="6"/>
      <c r="E246" s="7"/>
      <c r="F246" s="16"/>
    </row>
    <row r="247" spans="1:6" ht="19.899999999999999" hidden="1" customHeight="1" x14ac:dyDescent="0.25">
      <c r="A247" s="15"/>
      <c r="B247" s="6"/>
      <c r="C247" s="6"/>
      <c r="D247" s="6"/>
      <c r="E247" s="7"/>
      <c r="F247" s="16"/>
    </row>
    <row r="248" spans="1:6" ht="19.899999999999999" hidden="1" customHeight="1" x14ac:dyDescent="0.25">
      <c r="A248" s="15"/>
      <c r="B248" s="6"/>
      <c r="C248" s="6"/>
      <c r="D248" s="6"/>
      <c r="E248" s="7"/>
      <c r="F248" s="16"/>
    </row>
    <row r="249" spans="1:6" ht="19.899999999999999" hidden="1" customHeight="1" x14ac:dyDescent="0.25">
      <c r="A249" s="15"/>
      <c r="B249" s="6"/>
      <c r="C249" s="6"/>
      <c r="D249" s="6"/>
      <c r="E249" s="7"/>
      <c r="F249" s="16"/>
    </row>
    <row r="250" spans="1:6" ht="19.899999999999999" hidden="1" customHeight="1" x14ac:dyDescent="0.25">
      <c r="A250" s="15"/>
      <c r="B250" s="6"/>
      <c r="C250" s="6"/>
      <c r="D250" s="6"/>
      <c r="E250" s="7"/>
      <c r="F250" s="16"/>
    </row>
    <row r="251" spans="1:6" ht="19.899999999999999" hidden="1" customHeight="1" x14ac:dyDescent="0.25">
      <c r="A251" s="15"/>
      <c r="B251" s="6"/>
      <c r="C251" s="6"/>
      <c r="D251" s="6"/>
      <c r="E251" s="7"/>
      <c r="F251" s="16"/>
    </row>
    <row r="252" spans="1:6" ht="19.899999999999999" hidden="1" customHeight="1" x14ac:dyDescent="0.25">
      <c r="A252" s="15"/>
      <c r="B252" s="6"/>
      <c r="C252" s="6"/>
      <c r="D252" s="6"/>
      <c r="E252" s="7"/>
      <c r="F252" s="16"/>
    </row>
    <row r="253" spans="1:6" ht="19.899999999999999" hidden="1" customHeight="1" x14ac:dyDescent="0.25">
      <c r="A253" s="15"/>
      <c r="B253" s="6"/>
      <c r="C253" s="6"/>
      <c r="D253" s="6"/>
      <c r="E253" s="7"/>
      <c r="F253" s="16"/>
    </row>
    <row r="254" spans="1:6" ht="19.899999999999999" hidden="1" customHeight="1" x14ac:dyDescent="0.25">
      <c r="A254" s="15"/>
      <c r="B254" s="6"/>
      <c r="C254" s="6"/>
      <c r="D254" s="6"/>
      <c r="E254" s="7"/>
      <c r="F254" s="16"/>
    </row>
    <row r="255" spans="1:6" ht="19.899999999999999" hidden="1" customHeight="1" x14ac:dyDescent="0.25">
      <c r="A255" s="15"/>
      <c r="B255" s="6"/>
      <c r="C255" s="6"/>
      <c r="D255" s="6"/>
      <c r="E255" s="7"/>
      <c r="F255" s="16"/>
    </row>
    <row r="256" spans="1:6" ht="19.899999999999999" hidden="1" customHeight="1" x14ac:dyDescent="0.25">
      <c r="A256" s="15"/>
      <c r="B256" s="6"/>
      <c r="C256" s="6"/>
      <c r="D256" s="6"/>
      <c r="E256" s="7"/>
      <c r="F256" s="16"/>
    </row>
    <row r="257" spans="1:6" ht="19.899999999999999" hidden="1" customHeight="1" x14ac:dyDescent="0.25">
      <c r="A257" s="15"/>
      <c r="B257" s="6"/>
      <c r="C257" s="6"/>
      <c r="D257" s="6"/>
      <c r="E257" s="7"/>
      <c r="F257" s="16"/>
    </row>
    <row r="258" spans="1:6" ht="19.899999999999999" hidden="1" customHeight="1" x14ac:dyDescent="0.25">
      <c r="A258" s="15"/>
      <c r="B258" s="6"/>
      <c r="C258" s="6"/>
      <c r="D258" s="6"/>
      <c r="E258" s="7"/>
      <c r="F258" s="16"/>
    </row>
    <row r="259" spans="1:6" ht="19.899999999999999" hidden="1" customHeight="1" x14ac:dyDescent="0.25">
      <c r="A259" s="15"/>
      <c r="B259" s="6"/>
      <c r="C259" s="6"/>
      <c r="D259" s="6"/>
      <c r="E259" s="7"/>
      <c r="F259" s="16"/>
    </row>
    <row r="260" spans="1:6" ht="19.899999999999999" hidden="1" customHeight="1" x14ac:dyDescent="0.25">
      <c r="A260" s="15"/>
      <c r="B260" s="6"/>
      <c r="C260" s="6"/>
      <c r="D260" s="6"/>
      <c r="E260" s="7"/>
      <c r="F260" s="16"/>
    </row>
    <row r="261" spans="1:6" ht="19.899999999999999" hidden="1" customHeight="1" x14ac:dyDescent="0.25">
      <c r="A261" s="15"/>
      <c r="B261" s="6"/>
      <c r="C261" s="6"/>
      <c r="D261" s="6"/>
      <c r="E261" s="7"/>
      <c r="F261" s="16"/>
    </row>
    <row r="262" spans="1:6" ht="19.899999999999999" hidden="1" customHeight="1" x14ac:dyDescent="0.25">
      <c r="A262" s="15"/>
      <c r="B262" s="6"/>
      <c r="C262" s="6"/>
      <c r="D262" s="6"/>
      <c r="E262" s="7"/>
      <c r="F262" s="16"/>
    </row>
    <row r="263" spans="1:6" ht="19.899999999999999" hidden="1" customHeight="1" x14ac:dyDescent="0.25">
      <c r="A263" s="15"/>
      <c r="B263" s="6"/>
      <c r="C263" s="6"/>
      <c r="D263" s="6"/>
      <c r="E263" s="7"/>
      <c r="F263" s="16"/>
    </row>
    <row r="264" spans="1:6" ht="19.899999999999999" hidden="1" customHeight="1" x14ac:dyDescent="0.25">
      <c r="A264" s="15"/>
      <c r="B264" s="6"/>
      <c r="C264" s="6"/>
      <c r="D264" s="6"/>
      <c r="E264" s="7"/>
      <c r="F264" s="16"/>
    </row>
    <row r="265" spans="1:6" ht="19.899999999999999" hidden="1" customHeight="1" x14ac:dyDescent="0.25">
      <c r="A265" s="15"/>
      <c r="B265" s="6"/>
      <c r="C265" s="6"/>
      <c r="D265" s="6"/>
      <c r="E265" s="7"/>
      <c r="F265" s="16"/>
    </row>
    <row r="266" spans="1:6" ht="19.899999999999999" hidden="1" customHeight="1" x14ac:dyDescent="0.25">
      <c r="A266" s="15"/>
      <c r="B266" s="6"/>
      <c r="C266" s="6"/>
      <c r="D266" s="6"/>
      <c r="E266" s="7"/>
      <c r="F266" s="16"/>
    </row>
    <row r="267" spans="1:6" ht="19.899999999999999" hidden="1" customHeight="1" x14ac:dyDescent="0.25">
      <c r="A267" s="15"/>
      <c r="B267" s="6"/>
      <c r="C267" s="6"/>
      <c r="D267" s="6"/>
      <c r="E267" s="7"/>
      <c r="F267" s="16"/>
    </row>
    <row r="268" spans="1:6" ht="19.899999999999999" hidden="1" customHeight="1" x14ac:dyDescent="0.25">
      <c r="A268" s="15"/>
      <c r="B268" s="6"/>
      <c r="C268" s="6"/>
      <c r="D268" s="6"/>
      <c r="E268" s="7"/>
      <c r="F268" s="16"/>
    </row>
    <row r="269" spans="1:6" ht="19.899999999999999" hidden="1" customHeight="1" x14ac:dyDescent="0.25">
      <c r="A269" s="15"/>
      <c r="B269" s="6"/>
      <c r="C269" s="6"/>
      <c r="D269" s="6"/>
      <c r="E269" s="7"/>
      <c r="F269" s="16"/>
    </row>
    <row r="270" spans="1:6" ht="19.899999999999999" hidden="1" customHeight="1" x14ac:dyDescent="0.25">
      <c r="A270" s="15"/>
      <c r="B270" s="6"/>
      <c r="C270" s="6"/>
      <c r="D270" s="6"/>
      <c r="E270" s="7"/>
      <c r="F270" s="16"/>
    </row>
    <row r="271" spans="1:6" ht="19.899999999999999" hidden="1" customHeight="1" x14ac:dyDescent="0.25">
      <c r="A271" s="15"/>
      <c r="B271" s="6"/>
      <c r="C271" s="6"/>
      <c r="D271" s="6"/>
      <c r="E271" s="7"/>
      <c r="F271" s="16"/>
    </row>
    <row r="272" spans="1:6" ht="19.899999999999999" hidden="1" customHeight="1" x14ac:dyDescent="0.25">
      <c r="A272" s="15"/>
      <c r="B272" s="6"/>
      <c r="C272" s="6"/>
      <c r="D272" s="6"/>
      <c r="E272" s="7"/>
      <c r="F272" s="16"/>
    </row>
    <row r="273" spans="1:6" ht="19.899999999999999" hidden="1" customHeight="1" x14ac:dyDescent="0.25">
      <c r="A273" s="15"/>
      <c r="B273" s="6"/>
      <c r="C273" s="6"/>
      <c r="D273" s="6"/>
      <c r="E273" s="7"/>
      <c r="F273" s="16"/>
    </row>
    <row r="274" spans="1:6" ht="19.899999999999999" hidden="1" customHeight="1" x14ac:dyDescent="0.25">
      <c r="A274" s="15"/>
      <c r="B274" s="6"/>
      <c r="C274" s="6"/>
      <c r="D274" s="6"/>
      <c r="E274" s="7"/>
      <c r="F274" s="16"/>
    </row>
    <row r="275" spans="1:6" ht="19.899999999999999" hidden="1" customHeight="1" x14ac:dyDescent="0.25">
      <c r="A275" s="15"/>
      <c r="B275" s="6"/>
      <c r="C275" s="6"/>
      <c r="D275" s="6"/>
      <c r="E275" s="7"/>
      <c r="F275" s="16"/>
    </row>
    <row r="276" spans="1:6" ht="19.899999999999999" hidden="1" customHeight="1" x14ac:dyDescent="0.25">
      <c r="A276" s="15"/>
      <c r="B276" s="6"/>
      <c r="C276" s="6"/>
      <c r="D276" s="6"/>
      <c r="E276" s="7"/>
      <c r="F276" s="16"/>
    </row>
    <row r="277" spans="1:6" ht="19.899999999999999" hidden="1" customHeight="1" x14ac:dyDescent="0.25">
      <c r="A277" s="15"/>
      <c r="B277" s="6"/>
      <c r="C277" s="6"/>
      <c r="D277" s="6"/>
      <c r="E277" s="7"/>
      <c r="F277" s="16"/>
    </row>
    <row r="278" spans="1:6" ht="19.899999999999999" hidden="1" customHeight="1" x14ac:dyDescent="0.25">
      <c r="A278" s="15"/>
      <c r="B278" s="6"/>
      <c r="C278" s="6"/>
      <c r="D278" s="6"/>
      <c r="E278" s="7"/>
      <c r="F278" s="16"/>
    </row>
    <row r="279" spans="1:6" ht="19.899999999999999" hidden="1" customHeight="1" x14ac:dyDescent="0.25">
      <c r="A279" s="15"/>
      <c r="B279" s="6"/>
      <c r="C279" s="6"/>
      <c r="D279" s="6"/>
      <c r="E279" s="7"/>
      <c r="F279" s="16"/>
    </row>
    <row r="280" spans="1:6" ht="19.899999999999999" hidden="1" customHeight="1" x14ac:dyDescent="0.25">
      <c r="A280" s="15"/>
      <c r="B280" s="6"/>
      <c r="C280" s="6"/>
      <c r="D280" s="6"/>
      <c r="E280" s="7"/>
      <c r="F280" s="16"/>
    </row>
    <row r="281" spans="1:6" ht="19.899999999999999" hidden="1" customHeight="1" x14ac:dyDescent="0.25">
      <c r="A281" s="15"/>
      <c r="B281" s="6"/>
      <c r="C281" s="6"/>
      <c r="D281" s="6"/>
      <c r="E281" s="7"/>
      <c r="F281" s="16"/>
    </row>
    <row r="282" spans="1:6" ht="19.899999999999999" hidden="1" customHeight="1" x14ac:dyDescent="0.25">
      <c r="A282" s="15"/>
      <c r="B282" s="6"/>
      <c r="C282" s="6"/>
      <c r="D282" s="6"/>
      <c r="E282" s="7"/>
      <c r="F282" s="16"/>
    </row>
    <row r="283" spans="1:6" ht="19.899999999999999" hidden="1" customHeight="1" x14ac:dyDescent="0.25">
      <c r="A283" s="15"/>
      <c r="B283" s="6"/>
      <c r="C283" s="6"/>
      <c r="D283" s="6"/>
      <c r="E283" s="7"/>
      <c r="F283" s="16"/>
    </row>
    <row r="284" spans="1:6" ht="19.899999999999999" hidden="1" customHeight="1" x14ac:dyDescent="0.25">
      <c r="A284" s="15"/>
      <c r="B284" s="6"/>
      <c r="C284" s="6"/>
      <c r="D284" s="6"/>
      <c r="E284" s="7"/>
      <c r="F284" s="16"/>
    </row>
    <row r="285" spans="1:6" ht="19.899999999999999" hidden="1" customHeight="1" x14ac:dyDescent="0.25">
      <c r="A285" s="15"/>
      <c r="B285" s="6"/>
      <c r="C285" s="6"/>
      <c r="D285" s="6"/>
      <c r="E285" s="7"/>
      <c r="F285" s="16"/>
    </row>
    <row r="286" spans="1:6" ht="19.899999999999999" hidden="1" customHeight="1" x14ac:dyDescent="0.25">
      <c r="A286" s="15"/>
      <c r="B286" s="6"/>
      <c r="C286" s="6"/>
      <c r="D286" s="6"/>
      <c r="E286" s="7"/>
      <c r="F286" s="16"/>
    </row>
    <row r="287" spans="1:6" ht="19.899999999999999" hidden="1" customHeight="1" x14ac:dyDescent="0.25">
      <c r="A287" s="15"/>
      <c r="B287" s="6"/>
      <c r="C287" s="6"/>
      <c r="D287" s="6"/>
      <c r="E287" s="7"/>
      <c r="F287" s="16"/>
    </row>
    <row r="288" spans="1:6" ht="19.899999999999999" hidden="1" customHeight="1" x14ac:dyDescent="0.25">
      <c r="A288" s="15"/>
      <c r="B288" s="6"/>
      <c r="C288" s="6"/>
      <c r="D288" s="6"/>
      <c r="E288" s="7"/>
      <c r="F288" s="16"/>
    </row>
    <row r="289" spans="1:6" ht="19.899999999999999" hidden="1" customHeight="1" x14ac:dyDescent="0.25">
      <c r="A289" s="15"/>
      <c r="B289" s="6"/>
      <c r="C289" s="6"/>
      <c r="D289" s="6"/>
      <c r="E289" s="7"/>
      <c r="F289" s="16"/>
    </row>
    <row r="290" spans="1:6" ht="19.899999999999999" hidden="1" customHeight="1" x14ac:dyDescent="0.25">
      <c r="A290" s="15"/>
      <c r="B290" s="6"/>
      <c r="C290" s="6"/>
      <c r="D290" s="6"/>
      <c r="E290" s="7"/>
      <c r="F290" s="16"/>
    </row>
    <row r="291" spans="1:6" ht="19.899999999999999" hidden="1" customHeight="1" x14ac:dyDescent="0.25">
      <c r="A291" s="15"/>
      <c r="B291" s="6"/>
      <c r="C291" s="6"/>
      <c r="D291" s="6"/>
      <c r="E291" s="7"/>
      <c r="F291" s="16"/>
    </row>
    <row r="292" spans="1:6" ht="19.899999999999999" hidden="1" customHeight="1" x14ac:dyDescent="0.25">
      <c r="A292" s="15"/>
      <c r="B292" s="6"/>
      <c r="C292" s="6"/>
      <c r="D292" s="6"/>
      <c r="E292" s="7"/>
      <c r="F292" s="16"/>
    </row>
    <row r="293" spans="1:6" ht="19.899999999999999" hidden="1" customHeight="1" x14ac:dyDescent="0.25">
      <c r="A293" s="15"/>
      <c r="B293" s="6"/>
      <c r="C293" s="6"/>
      <c r="D293" s="6"/>
      <c r="E293" s="7"/>
      <c r="F293" s="16"/>
    </row>
    <row r="294" spans="1:6" ht="19.899999999999999" hidden="1" customHeight="1" x14ac:dyDescent="0.25">
      <c r="A294" s="15"/>
      <c r="B294" s="6"/>
      <c r="C294" s="6"/>
      <c r="D294" s="6"/>
      <c r="E294" s="7"/>
      <c r="F294" s="16"/>
    </row>
    <row r="295" spans="1:6" ht="19.899999999999999" hidden="1" customHeight="1" x14ac:dyDescent="0.25">
      <c r="A295" s="15"/>
      <c r="B295" s="6"/>
      <c r="C295" s="6"/>
      <c r="D295" s="6"/>
      <c r="E295" s="7"/>
      <c r="F295" s="16"/>
    </row>
    <row r="296" spans="1:6" ht="19.899999999999999" hidden="1" customHeight="1" x14ac:dyDescent="0.25">
      <c r="A296" s="15"/>
      <c r="B296" s="6"/>
      <c r="C296" s="6"/>
      <c r="D296" s="6"/>
      <c r="E296" s="7"/>
      <c r="F296" s="16"/>
    </row>
    <row r="297" spans="1:6" ht="19.899999999999999" hidden="1" customHeight="1" x14ac:dyDescent="0.25">
      <c r="A297" s="15"/>
      <c r="B297" s="6"/>
      <c r="C297" s="6"/>
      <c r="D297" s="6"/>
      <c r="E297" s="7"/>
      <c r="F297" s="16"/>
    </row>
    <row r="298" spans="1:6" ht="19.899999999999999" hidden="1" customHeight="1" x14ac:dyDescent="0.25">
      <c r="A298" s="15"/>
      <c r="B298" s="6"/>
      <c r="C298" s="6"/>
      <c r="D298" s="6"/>
      <c r="E298" s="7"/>
      <c r="F298" s="16"/>
    </row>
    <row r="299" spans="1:6" ht="19.899999999999999" hidden="1" customHeight="1" x14ac:dyDescent="0.25">
      <c r="A299" s="15"/>
      <c r="B299" s="6"/>
      <c r="C299" s="6"/>
      <c r="D299" s="6"/>
      <c r="E299" s="7"/>
      <c r="F299" s="16"/>
    </row>
    <row r="300" spans="1:6" ht="19.899999999999999" hidden="1" customHeight="1" x14ac:dyDescent="0.25">
      <c r="A300" s="15"/>
      <c r="B300" s="6"/>
      <c r="C300" s="6"/>
      <c r="D300" s="6"/>
      <c r="E300" s="7"/>
      <c r="F300" s="16"/>
    </row>
    <row r="301" spans="1:6" ht="19.899999999999999" hidden="1" customHeight="1" x14ac:dyDescent="0.25">
      <c r="A301" s="15"/>
      <c r="B301" s="6"/>
      <c r="C301" s="6"/>
      <c r="D301" s="6"/>
      <c r="E301" s="7"/>
      <c r="F301" s="16"/>
    </row>
    <row r="302" spans="1:6" ht="19.899999999999999" hidden="1" customHeight="1" x14ac:dyDescent="0.25">
      <c r="A302" s="15"/>
      <c r="B302" s="6"/>
      <c r="C302" s="6"/>
      <c r="D302" s="6"/>
      <c r="E302" s="7"/>
      <c r="F302" s="16"/>
    </row>
    <row r="303" spans="1:6" ht="19.899999999999999" hidden="1" customHeight="1" x14ac:dyDescent="0.25">
      <c r="A303" s="15"/>
      <c r="B303" s="6"/>
      <c r="C303" s="6"/>
      <c r="D303" s="6"/>
      <c r="E303" s="7"/>
      <c r="F303" s="16"/>
    </row>
    <row r="304" spans="1:6" ht="19.899999999999999" hidden="1" customHeight="1" x14ac:dyDescent="0.25">
      <c r="A304" s="15"/>
      <c r="B304" s="6"/>
      <c r="C304" s="6"/>
      <c r="D304" s="6"/>
      <c r="E304" s="7"/>
      <c r="F304" s="16"/>
    </row>
    <row r="305" spans="1:6" ht="19.899999999999999" hidden="1" customHeight="1" x14ac:dyDescent="0.25">
      <c r="A305" s="15"/>
      <c r="B305" s="6"/>
      <c r="C305" s="6"/>
      <c r="D305" s="6"/>
      <c r="E305" s="7"/>
      <c r="F305" s="16"/>
    </row>
    <row r="306" spans="1:6" ht="19.899999999999999" hidden="1" customHeight="1" x14ac:dyDescent="0.25">
      <c r="A306" s="15"/>
      <c r="B306" s="6"/>
      <c r="C306" s="6"/>
      <c r="D306" s="6"/>
      <c r="E306" s="7"/>
      <c r="F306" s="16"/>
    </row>
    <row r="307" spans="1:6" ht="19.899999999999999" hidden="1" customHeight="1" x14ac:dyDescent="0.25">
      <c r="A307" s="15"/>
      <c r="B307" s="6"/>
      <c r="C307" s="6"/>
      <c r="D307" s="6"/>
      <c r="E307" s="7"/>
      <c r="F307" s="16"/>
    </row>
    <row r="308" spans="1:6" ht="19.899999999999999" hidden="1" customHeight="1" x14ac:dyDescent="0.25">
      <c r="A308" s="15"/>
      <c r="B308" s="6"/>
      <c r="C308" s="6"/>
      <c r="D308" s="6"/>
      <c r="E308" s="7"/>
      <c r="F308" s="16"/>
    </row>
    <row r="309" spans="1:6" ht="19.899999999999999" hidden="1" customHeight="1" x14ac:dyDescent="0.25">
      <c r="A309" s="15"/>
      <c r="B309" s="6"/>
      <c r="C309" s="6"/>
      <c r="D309" s="6"/>
      <c r="E309" s="7"/>
      <c r="F309" s="16"/>
    </row>
    <row r="310" spans="1:6" ht="19.899999999999999" hidden="1" customHeight="1" x14ac:dyDescent="0.25">
      <c r="A310" s="15"/>
      <c r="B310" s="6"/>
      <c r="C310" s="6"/>
      <c r="D310" s="6"/>
      <c r="E310" s="7"/>
      <c r="F310" s="16"/>
    </row>
    <row r="311" spans="1:6" ht="19.899999999999999" hidden="1" customHeight="1" x14ac:dyDescent="0.25">
      <c r="A311" s="15"/>
      <c r="B311" s="6"/>
      <c r="C311" s="6"/>
      <c r="D311" s="6"/>
      <c r="E311" s="7"/>
      <c r="F311" s="16"/>
    </row>
    <row r="312" spans="1:6" ht="19.899999999999999" hidden="1" customHeight="1" x14ac:dyDescent="0.25">
      <c r="A312" s="15"/>
      <c r="B312" s="6"/>
      <c r="C312" s="6"/>
      <c r="D312" s="6"/>
      <c r="E312" s="7"/>
      <c r="F312" s="16"/>
    </row>
    <row r="313" spans="1:6" ht="19.899999999999999" hidden="1" customHeight="1" x14ac:dyDescent="0.25">
      <c r="A313" s="15"/>
      <c r="B313" s="6"/>
      <c r="C313" s="6"/>
      <c r="D313" s="6"/>
      <c r="E313" s="7"/>
      <c r="F313" s="16"/>
    </row>
    <row r="314" spans="1:6" ht="19.899999999999999" hidden="1" customHeight="1" x14ac:dyDescent="0.25">
      <c r="A314" s="15"/>
      <c r="B314" s="6"/>
      <c r="C314" s="6"/>
      <c r="D314" s="6"/>
      <c r="E314" s="7"/>
      <c r="F314" s="16"/>
    </row>
    <row r="315" spans="1:6" ht="19.899999999999999" hidden="1" customHeight="1" x14ac:dyDescent="0.25">
      <c r="A315" s="15"/>
      <c r="B315" s="6"/>
      <c r="C315" s="6"/>
      <c r="D315" s="6"/>
      <c r="E315" s="7"/>
      <c r="F315" s="16"/>
    </row>
    <row r="316" spans="1:6" ht="19.899999999999999" hidden="1" customHeight="1" x14ac:dyDescent="0.25">
      <c r="A316" s="15"/>
      <c r="B316" s="6"/>
      <c r="C316" s="6"/>
      <c r="D316" s="6"/>
      <c r="E316" s="7"/>
      <c r="F316" s="16"/>
    </row>
    <row r="317" spans="1:6" ht="19.899999999999999" hidden="1" customHeight="1" x14ac:dyDescent="0.25">
      <c r="A317" s="15"/>
      <c r="B317" s="6"/>
      <c r="C317" s="6"/>
      <c r="D317" s="6"/>
      <c r="E317" s="7"/>
      <c r="F317" s="16"/>
    </row>
    <row r="318" spans="1:6" ht="19.899999999999999" hidden="1" customHeight="1" x14ac:dyDescent="0.25">
      <c r="A318" s="15"/>
      <c r="B318" s="6"/>
      <c r="C318" s="6"/>
      <c r="D318" s="6"/>
      <c r="E318" s="7"/>
      <c r="F318" s="16"/>
    </row>
    <row r="319" spans="1:6" ht="19.899999999999999" hidden="1" customHeight="1" x14ac:dyDescent="0.25">
      <c r="A319" s="15"/>
      <c r="B319" s="6"/>
      <c r="C319" s="6"/>
      <c r="D319" s="6"/>
      <c r="E319" s="7"/>
      <c r="F319" s="16"/>
    </row>
    <row r="320" spans="1:6" ht="19.899999999999999" hidden="1" customHeight="1" x14ac:dyDescent="0.25">
      <c r="A320" s="15"/>
      <c r="B320" s="6"/>
      <c r="C320" s="6"/>
      <c r="D320" s="6"/>
      <c r="E320" s="7"/>
      <c r="F320" s="16"/>
    </row>
    <row r="321" spans="1:6" ht="19.899999999999999" hidden="1" customHeight="1" x14ac:dyDescent="0.25">
      <c r="A321" s="15"/>
      <c r="B321" s="6"/>
      <c r="C321" s="6"/>
      <c r="D321" s="6"/>
      <c r="E321" s="7"/>
      <c r="F321" s="16"/>
    </row>
    <row r="322" spans="1:6" ht="19.899999999999999" hidden="1" customHeight="1" x14ac:dyDescent="0.25">
      <c r="A322" s="15"/>
      <c r="B322" s="6"/>
      <c r="C322" s="6"/>
      <c r="D322" s="6"/>
      <c r="E322" s="7"/>
      <c r="F322" s="16"/>
    </row>
    <row r="323" spans="1:6" ht="19.899999999999999" hidden="1" customHeight="1" x14ac:dyDescent="0.25">
      <c r="A323" s="15"/>
      <c r="B323" s="6"/>
      <c r="C323" s="6"/>
      <c r="D323" s="6"/>
      <c r="E323" s="7"/>
      <c r="F323" s="16"/>
    </row>
    <row r="324" spans="1:6" ht="19.899999999999999" hidden="1" customHeight="1" x14ac:dyDescent="0.25">
      <c r="A324" s="15"/>
      <c r="B324" s="6"/>
      <c r="C324" s="6"/>
      <c r="D324" s="6"/>
      <c r="E324" s="7"/>
      <c r="F324" s="16"/>
    </row>
    <row r="325" spans="1:6" ht="19.899999999999999" hidden="1" customHeight="1" x14ac:dyDescent="0.25">
      <c r="A325" s="15"/>
      <c r="B325" s="6"/>
      <c r="C325" s="6"/>
      <c r="D325" s="6"/>
      <c r="E325" s="7"/>
      <c r="F325" s="16"/>
    </row>
    <row r="326" spans="1:6" ht="19.899999999999999" hidden="1" customHeight="1" x14ac:dyDescent="0.25">
      <c r="A326" s="15"/>
      <c r="B326" s="6"/>
      <c r="C326" s="6"/>
      <c r="D326" s="6"/>
      <c r="E326" s="7"/>
      <c r="F326" s="16"/>
    </row>
    <row r="327" spans="1:6" ht="19.899999999999999" hidden="1" customHeight="1" x14ac:dyDescent="0.25">
      <c r="A327" s="15"/>
      <c r="B327" s="6"/>
      <c r="C327" s="6"/>
      <c r="D327" s="6"/>
      <c r="E327" s="7"/>
      <c r="F327" s="16"/>
    </row>
    <row r="328" spans="1:6" ht="19.899999999999999" hidden="1" customHeight="1" x14ac:dyDescent="0.25">
      <c r="A328" s="15"/>
      <c r="B328" s="6"/>
      <c r="C328" s="6"/>
      <c r="D328" s="6"/>
      <c r="E328" s="7"/>
      <c r="F328" s="16"/>
    </row>
    <row r="329" spans="1:6" ht="19.899999999999999" hidden="1" customHeight="1" x14ac:dyDescent="0.25">
      <c r="A329" s="15"/>
      <c r="B329" s="6"/>
      <c r="C329" s="6"/>
      <c r="D329" s="6"/>
      <c r="E329" s="7"/>
      <c r="F329" s="16"/>
    </row>
    <row r="330" spans="1:6" ht="19.899999999999999" hidden="1" customHeight="1" x14ac:dyDescent="0.25">
      <c r="A330" s="15"/>
      <c r="B330" s="6"/>
      <c r="C330" s="6"/>
      <c r="D330" s="6"/>
      <c r="E330" s="7"/>
      <c r="F330" s="16"/>
    </row>
    <row r="331" spans="1:6" ht="19.899999999999999" hidden="1" customHeight="1" x14ac:dyDescent="0.25">
      <c r="A331" s="15"/>
      <c r="B331" s="6"/>
      <c r="C331" s="6"/>
      <c r="D331" s="6"/>
      <c r="E331" s="7"/>
      <c r="F331" s="16"/>
    </row>
    <row r="332" spans="1:6" ht="19.899999999999999" hidden="1" customHeight="1" x14ac:dyDescent="0.25">
      <c r="A332" s="15"/>
      <c r="B332" s="6"/>
      <c r="C332" s="6"/>
      <c r="D332" s="6"/>
      <c r="E332" s="7"/>
      <c r="F332" s="16"/>
    </row>
    <row r="333" spans="1:6" ht="19.899999999999999" hidden="1" customHeight="1" x14ac:dyDescent="0.25">
      <c r="A333" s="15"/>
      <c r="B333" s="6"/>
      <c r="C333" s="6"/>
      <c r="D333" s="6"/>
      <c r="E333" s="7"/>
      <c r="F333" s="16"/>
    </row>
    <row r="334" spans="1:6" ht="19.899999999999999" hidden="1" customHeight="1" x14ac:dyDescent="0.25">
      <c r="A334" s="15"/>
      <c r="B334" s="6"/>
      <c r="C334" s="6"/>
      <c r="D334" s="6"/>
      <c r="E334" s="7"/>
      <c r="F334" s="16"/>
    </row>
    <row r="335" spans="1:6" ht="19.899999999999999" hidden="1" customHeight="1" x14ac:dyDescent="0.25">
      <c r="A335" s="15"/>
      <c r="B335" s="6"/>
      <c r="C335" s="6"/>
      <c r="D335" s="6"/>
      <c r="E335" s="7"/>
      <c r="F335" s="16"/>
    </row>
    <row r="336" spans="1:6" ht="19.899999999999999" hidden="1" customHeight="1" x14ac:dyDescent="0.25">
      <c r="A336" s="15"/>
      <c r="B336" s="6"/>
      <c r="C336" s="6"/>
      <c r="D336" s="6"/>
      <c r="E336" s="7"/>
      <c r="F336" s="16"/>
    </row>
    <row r="337" spans="1:6" ht="19.899999999999999" hidden="1" customHeight="1" x14ac:dyDescent="0.25">
      <c r="A337" s="15"/>
      <c r="B337" s="6"/>
      <c r="C337" s="6"/>
      <c r="D337" s="6"/>
      <c r="E337" s="7"/>
      <c r="F337" s="16"/>
    </row>
    <row r="338" spans="1:6" ht="19.899999999999999" hidden="1" customHeight="1" x14ac:dyDescent="0.25">
      <c r="A338" s="15"/>
      <c r="B338" s="6"/>
      <c r="C338" s="6"/>
      <c r="D338" s="6"/>
      <c r="E338" s="7"/>
      <c r="F338" s="16"/>
    </row>
    <row r="339" spans="1:6" ht="19.899999999999999" hidden="1" customHeight="1" x14ac:dyDescent="0.25">
      <c r="A339" s="15"/>
      <c r="B339" s="6"/>
      <c r="C339" s="6"/>
      <c r="D339" s="6"/>
      <c r="E339" s="7"/>
      <c r="F339" s="16"/>
    </row>
    <row r="340" spans="1:6" ht="19.899999999999999" hidden="1" customHeight="1" x14ac:dyDescent="0.25">
      <c r="A340" s="15"/>
      <c r="B340" s="6"/>
      <c r="C340" s="6"/>
      <c r="D340" s="6"/>
      <c r="E340" s="7"/>
      <c r="F340" s="16"/>
    </row>
    <row r="341" spans="1:6" ht="19.899999999999999" hidden="1" customHeight="1" x14ac:dyDescent="0.25">
      <c r="A341" s="15"/>
      <c r="B341" s="6"/>
      <c r="C341" s="6"/>
      <c r="D341" s="6"/>
      <c r="E341" s="7"/>
      <c r="F341" s="16"/>
    </row>
    <row r="342" spans="1:6" ht="19.899999999999999" hidden="1" customHeight="1" x14ac:dyDescent="0.25">
      <c r="A342" s="15"/>
      <c r="B342" s="6"/>
      <c r="C342" s="6"/>
      <c r="D342" s="6"/>
      <c r="E342" s="7"/>
      <c r="F342" s="16"/>
    </row>
    <row r="343" spans="1:6" ht="19.899999999999999" hidden="1" customHeight="1" x14ac:dyDescent="0.25">
      <c r="A343" s="15"/>
      <c r="B343" s="6"/>
      <c r="C343" s="6"/>
      <c r="D343" s="6"/>
      <c r="E343" s="7"/>
      <c r="F343" s="16"/>
    </row>
    <row r="344" spans="1:6" ht="19.899999999999999" customHeight="1" x14ac:dyDescent="0.25">
      <c r="A344" s="122" t="s">
        <v>3</v>
      </c>
      <c r="B344" s="123"/>
      <c r="C344" s="123"/>
      <c r="D344" s="123"/>
      <c r="E344" s="124"/>
      <c r="F344" s="17">
        <f>SUM(F136:F141)</f>
        <v>17246050</v>
      </c>
    </row>
    <row r="345" spans="1:6" ht="24.6" customHeight="1" thickBot="1" x14ac:dyDescent="0.35">
      <c r="A345" s="125" t="s">
        <v>246</v>
      </c>
      <c r="B345" s="126"/>
      <c r="C345" s="126"/>
      <c r="D345" s="126"/>
      <c r="E345" s="127"/>
      <c r="F345" s="18">
        <f>SUM(F5+F9+F20+F23+F29+F33+F43+F45+F47+F49+F51+F54+F74+F78+F80+F121+F123+F126+F130+F132+F135+F344)</f>
        <v>444519314</v>
      </c>
    </row>
  </sheetData>
  <autoFilter ref="A3:F141" xr:uid="{00000000-0009-0000-0000-000004000000}">
    <sortState xmlns:xlrd2="http://schemas.microsoft.com/office/spreadsheetml/2017/richdata2" ref="A4:F127">
      <sortCondition ref="A3:A127"/>
    </sortState>
  </autoFilter>
  <mergeCells count="24">
    <mergeCell ref="A2:F2"/>
    <mergeCell ref="A345:E345"/>
    <mergeCell ref="A5:E5"/>
    <mergeCell ref="A9:E9"/>
    <mergeCell ref="A20:E20"/>
    <mergeCell ref="A23:E23"/>
    <mergeCell ref="A29:E29"/>
    <mergeCell ref="A33:E33"/>
    <mergeCell ref="A43:E43"/>
    <mergeCell ref="A45:E45"/>
    <mergeCell ref="A47:E47"/>
    <mergeCell ref="A49:E49"/>
    <mergeCell ref="A51:E51"/>
    <mergeCell ref="A54:E54"/>
    <mergeCell ref="A74:E74"/>
    <mergeCell ref="A78:E78"/>
    <mergeCell ref="A132:E132"/>
    <mergeCell ref="A135:E135"/>
    <mergeCell ref="A344:E344"/>
    <mergeCell ref="A80:E80"/>
    <mergeCell ref="A121:E121"/>
    <mergeCell ref="A123:E123"/>
    <mergeCell ref="A126:E126"/>
    <mergeCell ref="A130:E130"/>
  </mergeCells>
  <conditionalFormatting sqref="C6:C8 C1:C4 C10:C19 C21:C22 C24:C28 C30:C32 C34:C42 C44 C46 C48 C50 C52:C53 C55:C73 C75:C77 C79 C81:C120 C122 C124:C125 C127:C129 C131 C133:C134 C136:C343 C345:C1048576">
    <cfRule type="duplicateValues" dxfId="0" priority="1"/>
  </conditionalFormatting>
  <printOptions horizontalCentered="1" verticalCentered="1"/>
  <pageMargins left="0.51181102362204722" right="0.51181102362204722" top="0.55118110236220474" bottom="0.55118110236220474" header="0.11811023622047245" footer="0.11811023622047245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2"/>
  <sheetViews>
    <sheetView zoomScaleNormal="100" workbookViewId="0">
      <selection activeCell="K12" sqref="K12"/>
    </sheetView>
  </sheetViews>
  <sheetFormatPr defaultRowHeight="15" x14ac:dyDescent="0.25"/>
  <cols>
    <col min="1" max="1" width="21.85546875" customWidth="1"/>
    <col min="2" max="2" width="32.42578125" customWidth="1"/>
    <col min="3" max="3" width="26.42578125" customWidth="1"/>
    <col min="4" max="4" width="12.7109375" customWidth="1"/>
    <col min="5" max="5" width="12.140625" style="4" customWidth="1"/>
    <col min="6" max="6" width="23.42578125" style="10" customWidth="1"/>
  </cols>
  <sheetData>
    <row r="1" spans="1:11" ht="20.25" customHeight="1" x14ac:dyDescent="0.25">
      <c r="F1" s="1" t="s">
        <v>813</v>
      </c>
    </row>
    <row r="2" spans="1:11" ht="30.6" customHeight="1" x14ac:dyDescent="0.25">
      <c r="A2" s="101" t="s">
        <v>149</v>
      </c>
      <c r="B2" s="101"/>
      <c r="C2" s="101"/>
      <c r="D2" s="101"/>
      <c r="E2" s="101"/>
      <c r="F2" s="101"/>
    </row>
    <row r="3" spans="1:11" ht="34.5" customHeight="1" x14ac:dyDescent="0.25">
      <c r="A3" s="2" t="s">
        <v>0</v>
      </c>
      <c r="B3" s="2" t="s">
        <v>6</v>
      </c>
      <c r="C3" s="2" t="s">
        <v>7</v>
      </c>
      <c r="D3" s="11" t="s">
        <v>2</v>
      </c>
      <c r="E3" s="5" t="s">
        <v>1</v>
      </c>
      <c r="F3" s="3" t="s">
        <v>4</v>
      </c>
    </row>
    <row r="4" spans="1:11" ht="19.899999999999999" customHeight="1" x14ac:dyDescent="0.25">
      <c r="A4" s="12" t="s">
        <v>32</v>
      </c>
      <c r="B4" s="12" t="s">
        <v>216</v>
      </c>
      <c r="C4" s="13" t="s">
        <v>33</v>
      </c>
      <c r="D4" s="13">
        <v>2141</v>
      </c>
      <c r="E4" s="13">
        <v>2022</v>
      </c>
      <c r="F4" s="8">
        <v>5547406</v>
      </c>
    </row>
    <row r="5" spans="1:11" ht="19.899999999999999" customHeight="1" x14ac:dyDescent="0.25">
      <c r="A5" s="12" t="s">
        <v>12</v>
      </c>
      <c r="B5" s="12" t="s">
        <v>182</v>
      </c>
      <c r="C5" s="13" t="s">
        <v>77</v>
      </c>
      <c r="D5" s="6">
        <v>2141</v>
      </c>
      <c r="E5" s="13">
        <v>2022</v>
      </c>
      <c r="F5" s="8">
        <v>2330720</v>
      </c>
    </row>
    <row r="6" spans="1:11" ht="19.899999999999999" customHeight="1" x14ac:dyDescent="0.25">
      <c r="A6" s="12" t="s">
        <v>11</v>
      </c>
      <c r="B6" s="12" t="s">
        <v>167</v>
      </c>
      <c r="C6" s="14" t="s">
        <v>247</v>
      </c>
      <c r="D6" s="13">
        <v>2141</v>
      </c>
      <c r="E6" s="13">
        <v>2022</v>
      </c>
      <c r="F6" s="8">
        <v>2698250</v>
      </c>
    </row>
    <row r="7" spans="1:11" ht="24.6" customHeight="1" x14ac:dyDescent="0.3">
      <c r="A7" s="128" t="s">
        <v>3</v>
      </c>
      <c r="B7" s="129"/>
      <c r="C7" s="129"/>
      <c r="D7" s="129"/>
      <c r="E7" s="130"/>
      <c r="F7" s="9">
        <f>SUM(F4:F6)</f>
        <v>10576376</v>
      </c>
    </row>
    <row r="12" spans="1:11" ht="15.75" x14ac:dyDescent="0.25">
      <c r="K12" s="63"/>
    </row>
  </sheetData>
  <mergeCells count="2">
    <mergeCell ref="A2:F2"/>
    <mergeCell ref="A7:E7"/>
  </mergeCells>
  <printOptions horizontalCentered="1" verticalCentered="1"/>
  <pageMargins left="0.51181102362204722" right="0.51181102362204722" top="0.55118110236220474" bottom="0.55118110236220474" header="0.11811023622047245" footer="0.11811023622047245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</vt:i4>
      </vt:variant>
    </vt:vector>
  </HeadingPairs>
  <TitlesOfParts>
    <vt:vector size="7" baseType="lpstr">
      <vt:lpstr>İndirimli Makarnalık Buğ.</vt:lpstr>
      <vt:lpstr>Makarnalık ELÜS</vt:lpstr>
      <vt:lpstr>İthal Ekmeklik Elüs+TMO</vt:lpstr>
      <vt:lpstr>Ekmeklik ELÜS</vt:lpstr>
      <vt:lpstr>Arpa ELÜS</vt:lpstr>
      <vt:lpstr>İthal Arpa ELÜS</vt:lpstr>
      <vt:lpstr>'Arpa ELÜS'!Yazdırma_Alanı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2025-01-03T09:16:33Z</dcterms:modified>
</cp:coreProperties>
</file>